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8855" windowHeight="11190"/>
  </bookViews>
  <sheets>
    <sheet name="B224" sheetId="1" r:id="rId1"/>
  </sheets>
  <definedNames>
    <definedName name="bmAdmH">#REF!</definedName>
    <definedName name="bmDetail">#REF!</definedName>
    <definedName name="bmGroups">#REF!</definedName>
    <definedName name="bmPrg1H">#REF!</definedName>
    <definedName name="bmPrg2H">#REF!</definedName>
    <definedName name="bmSummary">#REF!</definedName>
    <definedName name="bmTitle">#REF!</definedName>
    <definedName name="_xlnm.Print_Titles" localSheetId="0">'B224'!$11:$14</definedName>
  </definedNames>
  <calcPr calcId="124519"/>
</workbook>
</file>

<file path=xl/calcChain.xml><?xml version="1.0" encoding="utf-8"?>
<calcChain xmlns="http://schemas.openxmlformats.org/spreadsheetml/2006/main">
  <c r="G15" i="1"/>
  <c r="H15"/>
  <c r="I15"/>
  <c r="J15"/>
  <c r="K15"/>
  <c r="L15"/>
  <c r="M15"/>
  <c r="N15"/>
  <c r="O15"/>
  <c r="P15"/>
  <c r="Q15"/>
  <c r="R15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9"/>
  <c r="H49"/>
  <c r="I49"/>
  <c r="J49"/>
  <c r="K49"/>
  <c r="L49"/>
  <c r="M49"/>
  <c r="N49"/>
  <c r="O49"/>
  <c r="P49"/>
  <c r="Q49"/>
  <c r="R49"/>
  <c r="G50"/>
  <c r="H50"/>
  <c r="I50"/>
  <c r="J50"/>
  <c r="K50"/>
  <c r="L50"/>
  <c r="M50"/>
  <c r="N50"/>
  <c r="O50"/>
  <c r="P50"/>
  <c r="Q50"/>
  <c r="R50"/>
  <c r="G66"/>
  <c r="H66"/>
  <c r="I66"/>
  <c r="J66"/>
  <c r="K66"/>
  <c r="L66"/>
  <c r="M66"/>
  <c r="N66"/>
  <c r="O66"/>
  <c r="P66"/>
  <c r="Q66"/>
  <c r="R66"/>
  <c r="G67"/>
  <c r="H67"/>
  <c r="I67"/>
  <c r="J67"/>
  <c r="K67"/>
  <c r="L67"/>
  <c r="M67"/>
  <c r="N67"/>
  <c r="O67"/>
  <c r="P67"/>
  <c r="Q67"/>
  <c r="R67"/>
  <c r="G70"/>
  <c r="H70"/>
  <c r="I70"/>
  <c r="J70"/>
  <c r="K70"/>
  <c r="L70"/>
  <c r="M70"/>
  <c r="N70"/>
  <c r="O70"/>
  <c r="P70"/>
  <c r="Q70"/>
  <c r="R70"/>
  <c r="G71"/>
  <c r="H71"/>
  <c r="I71"/>
  <c r="J71"/>
  <c r="K71"/>
  <c r="L71"/>
  <c r="M71"/>
  <c r="N71"/>
  <c r="O71"/>
  <c r="P71"/>
  <c r="Q71"/>
  <c r="R71"/>
  <c r="G79"/>
  <c r="H79"/>
  <c r="I79"/>
  <c r="J79"/>
  <c r="K79"/>
  <c r="L79"/>
  <c r="M79"/>
  <c r="N79"/>
  <c r="O79"/>
  <c r="P79"/>
  <c r="Q79"/>
  <c r="R79"/>
  <c r="G80"/>
  <c r="H80"/>
  <c r="I80"/>
  <c r="J80"/>
  <c r="K80"/>
  <c r="L80"/>
  <c r="M80"/>
  <c r="N80"/>
  <c r="O80"/>
  <c r="P80"/>
  <c r="Q80"/>
  <c r="R80"/>
  <c r="G100"/>
  <c r="H100"/>
  <c r="I100"/>
  <c r="J100"/>
  <c r="K100"/>
  <c r="L100"/>
  <c r="M100"/>
  <c r="N100"/>
  <c r="O100"/>
  <c r="P100"/>
  <c r="Q100"/>
  <c r="R100"/>
  <c r="G101"/>
  <c r="H101"/>
  <c r="I101"/>
  <c r="J101"/>
  <c r="K101"/>
  <c r="L101"/>
  <c r="M101"/>
  <c r="N101"/>
  <c r="O101"/>
  <c r="P101"/>
  <c r="Q101"/>
  <c r="R101"/>
  <c r="G109"/>
  <c r="H109"/>
  <c r="I109"/>
  <c r="J109"/>
  <c r="K109"/>
  <c r="L109"/>
  <c r="M109"/>
  <c r="N109"/>
  <c r="O109"/>
  <c r="P109"/>
  <c r="Q109"/>
  <c r="R109"/>
  <c r="G110"/>
  <c r="H110"/>
  <c r="I110"/>
  <c r="J110"/>
  <c r="K110"/>
  <c r="L110"/>
  <c r="M110"/>
  <c r="N110"/>
  <c r="O110"/>
  <c r="P110"/>
  <c r="Q110"/>
  <c r="R110"/>
  <c r="G112"/>
  <c r="H112"/>
  <c r="I112"/>
  <c r="J112"/>
  <c r="K112"/>
  <c r="L112"/>
  <c r="M112"/>
  <c r="N112"/>
  <c r="O112"/>
  <c r="P112"/>
  <c r="Q112"/>
  <c r="R112"/>
  <c r="G113"/>
  <c r="H113"/>
  <c r="I113"/>
  <c r="J113"/>
  <c r="K113"/>
  <c r="L113"/>
  <c r="M113"/>
  <c r="N113"/>
  <c r="O113"/>
  <c r="P113"/>
  <c r="Q113"/>
  <c r="R113"/>
  <c r="G115"/>
  <c r="H115"/>
  <c r="I115"/>
  <c r="J115"/>
  <c r="K115"/>
  <c r="L115"/>
  <c r="M115"/>
  <c r="N115"/>
  <c r="O115"/>
  <c r="P115"/>
  <c r="Q115"/>
  <c r="R115"/>
  <c r="G116"/>
  <c r="H116"/>
  <c r="I116"/>
  <c r="J116"/>
  <c r="K116"/>
  <c r="L116"/>
  <c r="M116"/>
  <c r="N116"/>
  <c r="O116"/>
  <c r="P116"/>
  <c r="Q116"/>
  <c r="R116"/>
  <c r="G128"/>
  <c r="H128"/>
  <c r="I128"/>
  <c r="J128"/>
  <c r="K128"/>
  <c r="L128"/>
  <c r="M128"/>
  <c r="N128"/>
  <c r="O128"/>
  <c r="P128"/>
  <c r="Q128"/>
  <c r="R128"/>
  <c r="G129"/>
  <c r="H129"/>
  <c r="I129"/>
  <c r="J129"/>
  <c r="K129"/>
  <c r="L129"/>
  <c r="M129"/>
  <c r="N129"/>
  <c r="O129"/>
  <c r="P129"/>
  <c r="Q129"/>
  <c r="R129"/>
  <c r="G132"/>
  <c r="H132"/>
  <c r="I132"/>
  <c r="J132"/>
  <c r="K132"/>
  <c r="L132"/>
  <c r="M132"/>
  <c r="N132"/>
  <c r="O132"/>
  <c r="P132"/>
  <c r="Q132"/>
  <c r="R132"/>
  <c r="G133"/>
  <c r="H133"/>
  <c r="I133"/>
  <c r="J133"/>
  <c r="K133"/>
  <c r="L133"/>
  <c r="M133"/>
  <c r="N133"/>
  <c r="O133"/>
  <c r="P133"/>
  <c r="Q133"/>
  <c r="R133"/>
  <c r="F112" l="1"/>
  <c r="F109"/>
  <c r="F132"/>
  <c r="F128"/>
  <c r="F115"/>
  <c r="F100"/>
  <c r="F79"/>
  <c r="F70"/>
  <c r="F49"/>
  <c r="F38"/>
  <c r="F133"/>
  <c r="F129"/>
  <c r="F116"/>
  <c r="F113"/>
  <c r="F110"/>
  <c r="F101"/>
  <c r="F80"/>
  <c r="F71"/>
  <c r="F67"/>
  <c r="F66"/>
  <c r="F50"/>
  <c r="F39"/>
  <c r="F35"/>
  <c r="F34"/>
  <c r="R17"/>
  <c r="Q17"/>
  <c r="P17"/>
  <c r="O17"/>
  <c r="N17"/>
  <c r="M17"/>
  <c r="L17"/>
  <c r="K17"/>
  <c r="J17"/>
  <c r="I17"/>
  <c r="H17"/>
  <c r="G17"/>
  <c r="F17"/>
  <c r="R16"/>
  <c r="Q16"/>
  <c r="P16"/>
  <c r="O16"/>
  <c r="N16"/>
  <c r="M16"/>
  <c r="L16"/>
  <c r="K16"/>
  <c r="J16"/>
  <c r="I16"/>
  <c r="H16"/>
  <c r="G16"/>
  <c r="F16"/>
  <c r="H140" l="1"/>
  <c r="G140"/>
  <c r="I140"/>
  <c r="K140"/>
  <c r="M140"/>
  <c r="O140"/>
  <c r="Q140"/>
  <c r="J140"/>
  <c r="L140"/>
  <c r="N140"/>
  <c r="P140"/>
  <c r="R140"/>
  <c r="F140"/>
  <c r="F15" s="1"/>
</calcChain>
</file>

<file path=xl/sharedStrings.xml><?xml version="1.0" encoding="utf-8"?>
<sst xmlns="http://schemas.openxmlformats.org/spreadsheetml/2006/main" count="264" uniqueCount="116">
  <si>
    <t>Индивидуальный план финансирования по платежам</t>
  </si>
  <si>
    <t>Регион</t>
  </si>
  <si>
    <t>Акмолинская область</t>
  </si>
  <si>
    <t>Вид бюджета</t>
  </si>
  <si>
    <t>02 - областной бюджет (города республиканского значения (столицы))</t>
  </si>
  <si>
    <t>Период</t>
  </si>
  <si>
    <t>Ед.измерения</t>
  </si>
  <si>
    <t>тыс.тенге</t>
  </si>
  <si>
    <t>Администратор бюджетных программ</t>
  </si>
  <si>
    <t>2610392 - ГУ "Отдел образования по Жаксынскому р-н УО Акмол. обл."</t>
  </si>
  <si>
    <t>Государственное учреждение</t>
  </si>
  <si>
    <t>ГУ "Отдел образования по Жаксынскому р-н УО Акмол. обл."</t>
  </si>
  <si>
    <t>Код администратора</t>
  </si>
  <si>
    <t>Финансовый план на год</t>
  </si>
  <si>
    <t>План по месяцам</t>
  </si>
  <si>
    <t>Программа</t>
  </si>
  <si>
    <t>Наименование расходов</t>
  </si>
  <si>
    <t>Подпрограмма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</si>
  <si>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</si>
  <si>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</si>
  <si>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</si>
  <si>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</si>
  <si>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</si>
  <si>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</si>
  <si>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</si>
  <si>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</si>
  <si>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</si>
  <si>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</si>
  <si>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</si>
  <si>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</si>
  <si>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Специфика</t>
  </si>
  <si>
    <t>261 - Управление образования области</t>
  </si>
  <si>
    <t>001 - Услуги по реализации государственной политики на местном уровне в области образования</t>
  </si>
  <si>
    <t>015    - Услуги по реализации государственной политики на местном уровне в области образования @За счет средств местного бюджета</t>
  </si>
  <si>
    <t>111</t>
  </si>
  <si>
    <t>Оплата труда</t>
  </si>
  <si>
    <t>112</t>
  </si>
  <si>
    <t>Дополнительные денежные выплаты</t>
  </si>
  <si>
    <t>113</t>
  </si>
  <si>
    <t>Компенсационные выплаты</t>
  </si>
  <si>
    <t>121</t>
  </si>
  <si>
    <t>Социальный налог</t>
  </si>
  <si>
    <t>122</t>
  </si>
  <si>
    <t>Социальные отчисления в Государственный фонд социального страхования</t>
  </si>
  <si>
    <t>123</t>
  </si>
  <si>
    <t>Взносы на обязательное страхование</t>
  </si>
  <si>
    <t>124</t>
  </si>
  <si>
    <t>Отчисления на обязательное социальное медицинское страхование</t>
  </si>
  <si>
    <t>131</t>
  </si>
  <si>
    <t>Оплата труда технического персонала</t>
  </si>
  <si>
    <t>135</t>
  </si>
  <si>
    <t>Взносы работодателей по техническому персоналу</t>
  </si>
  <si>
    <t>136</t>
  </si>
  <si>
    <t>Командировки и служебные разъезды внутри страны технического персонала</t>
  </si>
  <si>
    <t>144</t>
  </si>
  <si>
    <t>Приобретение топлива, горюче-смазочных материалов</t>
  </si>
  <si>
    <t>149</t>
  </si>
  <si>
    <t>Приобретение прочих запасов</t>
  </si>
  <si>
    <t>152</t>
  </si>
  <si>
    <t>Оплата услуг связи</t>
  </si>
  <si>
    <t>159</t>
  </si>
  <si>
    <t>Оплата прочих услуг и работ</t>
  </si>
  <si>
    <t>161</t>
  </si>
  <si>
    <t>Командировки и служебные разъезды внутри страны</t>
  </si>
  <si>
    <t>169</t>
  </si>
  <si>
    <t>Прочие текущие затраты</t>
  </si>
  <si>
    <t>005 - Приобретение и доставка учебников, учебно-методических комплексов государственных организациях образования</t>
  </si>
  <si>
    <t>015    - Приобретение и доставка учебников, учебно-методических комплексов государственных организациях образования @За счет средств местного бюджета</t>
  </si>
  <si>
    <t>153</t>
  </si>
  <si>
    <t>Оплата транспортных услуг</t>
  </si>
  <si>
    <t>419</t>
  </si>
  <si>
    <t>Приобретение прочих основных средств</t>
  </si>
  <si>
    <t>029 - Методическое и финансовое сопровождение системы образования</t>
  </si>
  <si>
    <t>015    - Методическое и финансовое сопровождение системы образования @За счет средств местного бюджета</t>
  </si>
  <si>
    <t>055 -</t>
  </si>
  <si>
    <t>015    - Дополнительное образование для детей @За счет средств местного бюджета</t>
  </si>
  <si>
    <t>151</t>
  </si>
  <si>
    <t>Оплата коммунальных услуг</t>
  </si>
  <si>
    <t>067 - Капитальные расходы подведомственных государственных учреждений и организаций</t>
  </si>
  <si>
    <t>015    - Капитальные расходы подведомственных государственных учреждений и организаций @За счет средств местного бюджета</t>
  </si>
  <si>
    <t>414</t>
  </si>
  <si>
    <t>Приобретение машин, оборудования, инструментов, производственного и хозяйственного инвентаря</t>
  </si>
  <si>
    <t>421</t>
  </si>
  <si>
    <t>Капитальный ремонт помещений, зданий, сооружений, передаточных устройств</t>
  </si>
  <si>
    <t>081 - Дошкольное воспитание и обучение</t>
  </si>
  <si>
    <t>015    - Дошкольное воспитание и обучение @За счет средств местного бюджета</t>
  </si>
  <si>
    <t>141</t>
  </si>
  <si>
    <t>Приобретение продуктов питания</t>
  </si>
  <si>
    <t>082 - Общеобразовательное обучение в государственных организациях начального, основного и общего среднего образования</t>
  </si>
  <si>
    <t>015    - Общеобразовательное обучение в государственных организациях начального, основного и общего среднего образования @За счет средств местного бюджета</t>
  </si>
  <si>
    <t>163</t>
  </si>
  <si>
    <t>Затраты Фонда всеобщего обязательного среднего образования</t>
  </si>
  <si>
    <t>083 - Организация бесплатного подвоза учащихся до ближайшей школы и обратно в сельской местности</t>
  </si>
  <si>
    <t>015    - Организация бесплатного подвоза учащихся до ближайшей школы и обратно в сельской местности @За счет средств местного бюджета</t>
  </si>
  <si>
    <t>086 - 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</t>
  </si>
  <si>
    <t>015    - 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 @За счет средств местного бюджета</t>
  </si>
  <si>
    <t>322</t>
  </si>
  <si>
    <t>Трансферты физическим лицам</t>
  </si>
  <si>
    <t>087 -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</t>
  </si>
  <si>
    <t>015   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 @За счет средств местного бюджета</t>
  </si>
  <si>
    <t>089 - Организация профессионального обучения @За счет внутренних займов</t>
  </si>
  <si>
    <t>015    - Организация профессионального обучения @За счет средств местного бюджета</t>
  </si>
  <si>
    <t>092 - Содержание ребенка (детей), переданного патронатным воспитателям</t>
  </si>
  <si>
    <t>015    - Содержание ребенка (детей), переданного патронатным воспитателям @За счет средств местного бюджета</t>
  </si>
  <si>
    <t>132</t>
  </si>
  <si>
    <t>Оплата труда патронатных воспитателей</t>
  </si>
  <si>
    <t>202 - Реализация государственного образовательного заказа в дошкольных организациях образования</t>
  </si>
  <si>
    <t>015    - Реализация государственного образовательного заказа в дошкольных организациях образования @За счет средств местного бюджета</t>
  </si>
  <si>
    <t>ВСЕГО</t>
  </si>
  <si>
    <t>Ответственный секретарь центрального исполнительного органа / руководитель государственного учреждения</t>
  </si>
  <si>
    <t>(подпись)</t>
  </si>
  <si>
    <t>(расшифровка подписи)</t>
  </si>
  <si>
    <t>Руководитель структурного
подразделения государственного
учреждения</t>
  </si>
  <si>
    <t>Кайрмденов Жомарт Жамбылович</t>
  </si>
  <si>
    <t>Жапимова Айгерим Алимовна</t>
  </si>
  <si>
    <t>19.06.2023 год</t>
  </si>
</sst>
</file>

<file path=xl/styles.xml><?xml version="1.0" encoding="utf-8"?>
<styleSheet xmlns="http://schemas.openxmlformats.org/spreadsheetml/2006/main">
  <numFmts count="2">
    <numFmt numFmtId="164" formatCode="#,##0.0;\-#,##0.0"/>
    <numFmt numFmtId="165" formatCode="#,###.00;\-#,###.00"/>
  </numFmts>
  <fonts count="4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1"/>
    </font>
    <font>
      <sz val="10"/>
      <color rgb="FF000000"/>
      <name val="Times New Roman"/>
      <charset val="1"/>
    </font>
    <font>
      <sz val="8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sz val="8"/>
      <color rgb="FF000000"/>
      <name val="Calibri"/>
      <charset val="1"/>
    </font>
    <font>
      <b/>
      <sz val="9"/>
      <color rgb="FF000000"/>
      <name val="Times New Roman"/>
      <charset val="1"/>
    </font>
    <font>
      <b/>
      <sz val="10"/>
      <color rgb="FF000000"/>
      <name val="Times New Roman"/>
      <charset val="1"/>
    </font>
    <font>
      <b/>
      <sz val="9"/>
      <color rgb="FF000000"/>
      <name val="Times New Roman"/>
      <charset val="1"/>
    </font>
    <font>
      <sz val="9"/>
      <color rgb="FF000000"/>
      <name val="Calibri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10"/>
      <color rgb="FF000000"/>
      <name val="Calibri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Calibri"/>
      <charset val="1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8" tint="0.59999389629810485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1" fillId="0" borderId="0">
      <alignment horizontal="left"/>
    </xf>
  </cellStyleXfs>
  <cellXfs count="59">
    <xf numFmtId="0" fontId="1" fillId="0" borderId="0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center"/>
    </xf>
    <xf numFmtId="0" fontId="16" fillId="0" borderId="5" xfId="1" applyFont="1" applyFill="1" applyBorder="1" applyAlignment="1">
      <alignment horizontal="left" vertical="center"/>
    </xf>
    <xf numFmtId="0" fontId="17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/>
    </xf>
    <xf numFmtId="0" fontId="21" fillId="0" borderId="9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left"/>
    </xf>
    <xf numFmtId="0" fontId="31" fillId="0" borderId="0" xfId="1" applyFont="1" applyFill="1" applyBorder="1" applyAlignment="1">
      <alignment horizontal="left"/>
    </xf>
    <xf numFmtId="0" fontId="35" fillId="0" borderId="8" xfId="1" applyFont="1" applyFill="1" applyBorder="1" applyAlignment="1">
      <alignment horizontal="left" vertical="center"/>
    </xf>
    <xf numFmtId="0" fontId="36" fillId="0" borderId="0" xfId="1" applyFont="1" applyFill="1" applyBorder="1" applyAlignment="1">
      <alignment horizontal="center"/>
    </xf>
    <xf numFmtId="0" fontId="37" fillId="0" borderId="1" xfId="1" applyFont="1" applyFill="1" applyBorder="1" applyAlignment="1">
      <alignment horizontal="center"/>
    </xf>
    <xf numFmtId="0" fontId="39" fillId="0" borderId="0" xfId="1" applyFont="1" applyFill="1" applyBorder="1" applyAlignment="1">
      <alignment horizontal="left"/>
    </xf>
    <xf numFmtId="0" fontId="40" fillId="0" borderId="0" xfId="1" applyFont="1" applyFill="1" applyBorder="1" applyAlignment="1">
      <alignment horizontal="left" vertical="center"/>
    </xf>
    <xf numFmtId="0" fontId="41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42" fillId="0" borderId="8" xfId="1" applyFont="1" applyFill="1" applyBorder="1" applyAlignment="1">
      <alignment horizontal="left"/>
    </xf>
    <xf numFmtId="0" fontId="43" fillId="0" borderId="0" xfId="1" applyFont="1" applyFill="1" applyBorder="1" applyAlignment="1">
      <alignment horizontal="left"/>
    </xf>
    <xf numFmtId="0" fontId="42" fillId="0" borderId="0" xfId="1" applyFont="1" applyFill="1" applyBorder="1" applyAlignment="1">
      <alignment horizontal="left"/>
    </xf>
    <xf numFmtId="0" fontId="25" fillId="2" borderId="10" xfId="1" applyFont="1" applyFill="1" applyBorder="1" applyAlignment="1">
      <alignment horizontal="left"/>
    </xf>
    <xf numFmtId="0" fontId="26" fillId="2" borderId="10" xfId="1" applyFont="1" applyFill="1" applyBorder="1" applyAlignment="1">
      <alignment horizontal="left"/>
    </xf>
    <xf numFmtId="165" fontId="44" fillId="2" borderId="10" xfId="1" applyNumberFormat="1" applyFont="1" applyFill="1" applyBorder="1" applyAlignment="1">
      <alignment horizontal="center" vertical="center"/>
    </xf>
    <xf numFmtId="0" fontId="27" fillId="3" borderId="10" xfId="1" applyFont="1" applyFill="1" applyBorder="1" applyAlignment="1">
      <alignment horizontal="left"/>
    </xf>
    <xf numFmtId="0" fontId="28" fillId="3" borderId="10" xfId="1" applyFont="1" applyFill="1" applyBorder="1" applyAlignment="1">
      <alignment horizontal="left"/>
    </xf>
    <xf numFmtId="165" fontId="44" fillId="3" borderId="10" xfId="1" applyNumberFormat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left"/>
    </xf>
    <xf numFmtId="0" fontId="41" fillId="0" borderId="10" xfId="1" applyFont="1" applyFill="1" applyBorder="1" applyAlignment="1">
      <alignment horizontal="left" vertical="center"/>
    </xf>
    <xf numFmtId="164" fontId="44" fillId="0" borderId="10" xfId="1" applyNumberFormat="1" applyFont="1" applyFill="1" applyBorder="1" applyAlignment="1">
      <alignment horizontal="center" vertical="center"/>
    </xf>
    <xf numFmtId="0" fontId="32" fillId="4" borderId="10" xfId="1" applyFont="1" applyFill="1" applyBorder="1" applyAlignment="1">
      <alignment horizontal="left"/>
    </xf>
    <xf numFmtId="0" fontId="33" fillId="4" borderId="10" xfId="1" applyFont="1" applyFill="1" applyBorder="1" applyAlignment="1">
      <alignment horizontal="left"/>
    </xf>
    <xf numFmtId="164" fontId="44" fillId="4" borderId="10" xfId="1" applyNumberFormat="1" applyFont="1" applyFill="1" applyBorder="1" applyAlignment="1">
      <alignment horizontal="center" vertical="center"/>
    </xf>
    <xf numFmtId="165" fontId="45" fillId="2" borderId="10" xfId="1" applyNumberFormat="1" applyFont="1" applyFill="1" applyBorder="1" applyAlignment="1">
      <alignment horizontal="center" vertical="center"/>
    </xf>
    <xf numFmtId="165" fontId="45" fillId="3" borderId="10" xfId="1" applyNumberFormat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left" wrapText="1"/>
    </xf>
    <xf numFmtId="0" fontId="28" fillId="3" borderId="10" xfId="1" applyFont="1" applyFill="1" applyBorder="1" applyAlignment="1">
      <alignment horizontal="left" wrapText="1"/>
    </xf>
    <xf numFmtId="0" fontId="41" fillId="0" borderId="10" xfId="1" applyFont="1" applyFill="1" applyBorder="1" applyAlignment="1">
      <alignment horizontal="left" vertical="center" wrapText="1"/>
    </xf>
    <xf numFmtId="0" fontId="33" fillId="4" borderId="10" xfId="1" applyFont="1" applyFill="1" applyBorder="1" applyAlignment="1">
      <alignment horizontal="left" wrapText="1"/>
    </xf>
    <xf numFmtId="0" fontId="23" fillId="5" borderId="2" xfId="1" applyFont="1" applyFill="1" applyBorder="1" applyAlignment="1">
      <alignment horizontal="left"/>
    </xf>
    <xf numFmtId="0" fontId="24" fillId="5" borderId="1" xfId="1" applyFont="1" applyFill="1" applyBorder="1" applyAlignment="1">
      <alignment horizontal="left"/>
    </xf>
    <xf numFmtId="0" fontId="34" fillId="0" borderId="0" xfId="1" applyFont="1" applyFill="1" applyBorder="1" applyAlignment="1">
      <alignment horizontal="left" vertical="center" wrapText="1"/>
    </xf>
    <xf numFmtId="0" fontId="38" fillId="0" borderId="1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164" fontId="44" fillId="5" borderId="10" xfId="1" applyNumberFormat="1" applyFont="1" applyFill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7"/>
  <sheetViews>
    <sheetView tabSelected="1" topLeftCell="A13" workbookViewId="0">
      <selection activeCell="G15" sqref="G15"/>
    </sheetView>
  </sheetViews>
  <sheetFormatPr defaultColWidth="8.85546875" defaultRowHeight="12" customHeight="1"/>
  <cols>
    <col min="1" max="1" width="4.140625" style="20" customWidth="1"/>
    <col min="2" max="2" width="5.140625" style="20" customWidth="1"/>
    <col min="3" max="4" width="5.7109375" style="20" customWidth="1"/>
    <col min="5" max="5" width="29.42578125" style="20" customWidth="1"/>
    <col min="6" max="6" width="13" style="20" customWidth="1"/>
    <col min="7" max="7" width="11.140625" style="20" customWidth="1"/>
    <col min="8" max="17" width="10.7109375" style="20" customWidth="1"/>
    <col min="18" max="18" width="11.7109375" style="20" customWidth="1"/>
    <col min="19" max="16384" width="8.85546875" style="1"/>
  </cols>
  <sheetData>
    <row r="1" spans="1:18" s="8" customFormat="1" ht="12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</row>
    <row r="2" spans="1:18" s="15" customFormat="1" ht="12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13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3.5" customHeight="1">
      <c r="A4" s="21" t="s">
        <v>1</v>
      </c>
      <c r="B4" s="22"/>
      <c r="C4" s="22"/>
      <c r="D4" s="22"/>
      <c r="F4" s="22" t="s">
        <v>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3.5" customHeight="1">
      <c r="A5" s="21" t="s">
        <v>3</v>
      </c>
      <c r="B5" s="22"/>
      <c r="C5" s="22"/>
      <c r="D5" s="22"/>
      <c r="F5" s="22" t="s">
        <v>4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3.5" customHeight="1">
      <c r="A6" s="21" t="s">
        <v>5</v>
      </c>
      <c r="B6" s="22"/>
      <c r="C6" s="22"/>
      <c r="D6" s="22"/>
      <c r="F6" s="23" t="s">
        <v>115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3.5" customHeight="1">
      <c r="A7" s="21" t="s">
        <v>6</v>
      </c>
      <c r="B7" s="22"/>
      <c r="C7" s="22"/>
      <c r="D7" s="22"/>
      <c r="F7" s="3" t="s">
        <v>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3.5" customHeight="1">
      <c r="A8" s="21" t="s">
        <v>8</v>
      </c>
      <c r="B8" s="22"/>
      <c r="C8" s="22"/>
      <c r="D8" s="22"/>
      <c r="F8" s="22" t="s">
        <v>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13.5" customHeight="1">
      <c r="A9" s="21" t="s">
        <v>10</v>
      </c>
      <c r="B9" s="22"/>
      <c r="C9" s="22"/>
      <c r="D9" s="22"/>
      <c r="F9" s="22" t="s">
        <v>11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3.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9" customFormat="1" ht="13.5" customHeight="1">
      <c r="A11" s="5" t="s">
        <v>12</v>
      </c>
      <c r="B11" s="6"/>
      <c r="C11" s="6"/>
      <c r="D11" s="6"/>
      <c r="E11" s="7"/>
      <c r="F11" s="50" t="s">
        <v>13</v>
      </c>
      <c r="G11" s="52" t="s">
        <v>14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</row>
    <row r="12" spans="1:18" s="9" customFormat="1" ht="13.5" customHeight="1">
      <c r="A12" s="10"/>
      <c r="B12" s="21" t="s">
        <v>15</v>
      </c>
      <c r="C12" s="21"/>
      <c r="D12" s="21"/>
      <c r="E12" s="11" t="s">
        <v>16</v>
      </c>
      <c r="F12" s="5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9" customFormat="1" ht="13.5" customHeight="1">
      <c r="A13" s="10"/>
      <c r="B13" s="21"/>
      <c r="C13" s="21" t="s">
        <v>17</v>
      </c>
      <c r="D13" s="21"/>
      <c r="E13" s="11"/>
      <c r="F13" s="51"/>
      <c r="G13" s="11" t="s">
        <v>18</v>
      </c>
      <c r="H13" s="11" t="s">
        <v>19</v>
      </c>
      <c r="I13" s="11" t="s">
        <v>20</v>
      </c>
      <c r="J13" s="11" t="s">
        <v>21</v>
      </c>
      <c r="K13" s="11" t="s">
        <v>22</v>
      </c>
      <c r="L13" s="11" t="s">
        <v>23</v>
      </c>
      <c r="M13" s="11" t="s">
        <v>24</v>
      </c>
      <c r="N13" s="11" t="s">
        <v>25</v>
      </c>
      <c r="O13" s="11" t="s">
        <v>26</v>
      </c>
      <c r="P13" s="11" t="s">
        <v>27</v>
      </c>
      <c r="Q13" s="11" t="s">
        <v>28</v>
      </c>
      <c r="R13" s="11" t="s">
        <v>29</v>
      </c>
    </row>
    <row r="14" spans="1:18" s="9" customFormat="1" ht="13.5" customHeight="1">
      <c r="A14" s="12"/>
      <c r="B14" s="13"/>
      <c r="C14" s="13"/>
      <c r="D14" s="13" t="s">
        <v>30</v>
      </c>
      <c r="E14" s="14"/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18" ht="13.5" customHeight="1">
      <c r="A15" s="45" t="s">
        <v>31</v>
      </c>
      <c r="B15" s="46"/>
      <c r="C15" s="46"/>
      <c r="D15" s="46"/>
      <c r="E15" s="46"/>
      <c r="F15" s="58">
        <f>F140</f>
        <v>4858865.9000000004</v>
      </c>
      <c r="G15" s="58">
        <f>G16+G34+G38+G49+G66+G70+G79+G100+G109+G112+G115+G128+G132</f>
        <v>317796</v>
      </c>
      <c r="H15" s="58">
        <f t="shared" ref="H15:R15" si="0">H16+H34+H38+H49+H66+H70+H79+H100+H109+H112+H115+H128+H132</f>
        <v>398431</v>
      </c>
      <c r="I15" s="58">
        <f t="shared" si="0"/>
        <v>356251</v>
      </c>
      <c r="J15" s="58">
        <f t="shared" si="0"/>
        <v>370555</v>
      </c>
      <c r="K15" s="58">
        <f t="shared" si="0"/>
        <v>618817</v>
      </c>
      <c r="L15" s="58">
        <f t="shared" si="0"/>
        <v>640293.1</v>
      </c>
      <c r="M15" s="58">
        <f t="shared" si="0"/>
        <v>274453.7</v>
      </c>
      <c r="N15" s="58">
        <f t="shared" si="0"/>
        <v>267377.2</v>
      </c>
      <c r="O15" s="58">
        <f t="shared" si="0"/>
        <v>307137</v>
      </c>
      <c r="P15" s="58">
        <f t="shared" si="0"/>
        <v>438753</v>
      </c>
      <c r="Q15" s="58">
        <f t="shared" si="0"/>
        <v>387792.2</v>
      </c>
      <c r="R15" s="58">
        <f t="shared" si="0"/>
        <v>481209.7</v>
      </c>
    </row>
    <row r="16" spans="1:18" ht="13.5" customHeight="1">
      <c r="A16" s="27"/>
      <c r="B16" s="28" t="s">
        <v>32</v>
      </c>
      <c r="C16" s="28"/>
      <c r="D16" s="28"/>
      <c r="E16" s="28"/>
      <c r="F16" s="29">
        <f t="shared" ref="F16:R16" si="1">SUM(F18:F33)</f>
        <v>23643.200000000001</v>
      </c>
      <c r="G16" s="29">
        <f t="shared" si="1"/>
        <v>866</v>
      </c>
      <c r="H16" s="29">
        <f t="shared" si="1"/>
        <v>2642</v>
      </c>
      <c r="I16" s="29">
        <f t="shared" si="1"/>
        <v>1961</v>
      </c>
      <c r="J16" s="29">
        <f t="shared" si="1"/>
        <v>2262</v>
      </c>
      <c r="K16" s="29">
        <f t="shared" si="1"/>
        <v>1834</v>
      </c>
      <c r="L16" s="29">
        <f t="shared" si="1"/>
        <v>1686.2</v>
      </c>
      <c r="M16" s="29">
        <f t="shared" si="1"/>
        <v>3334</v>
      </c>
      <c r="N16" s="29">
        <f t="shared" si="1"/>
        <v>2512</v>
      </c>
      <c r="O16" s="29">
        <f t="shared" si="1"/>
        <v>1544</v>
      </c>
      <c r="P16" s="29">
        <f t="shared" si="1"/>
        <v>1843</v>
      </c>
      <c r="Q16" s="29">
        <f t="shared" si="1"/>
        <v>1601</v>
      </c>
      <c r="R16" s="29">
        <f t="shared" si="1"/>
        <v>1558</v>
      </c>
    </row>
    <row r="17" spans="1:18" ht="13.5" customHeight="1">
      <c r="A17" s="30"/>
      <c r="B17" s="31"/>
      <c r="C17" s="31" t="s">
        <v>33</v>
      </c>
      <c r="D17" s="31"/>
      <c r="E17" s="31"/>
      <c r="F17" s="32">
        <f t="shared" ref="F17:R17" si="2">SUM(F18:F33)</f>
        <v>23643.200000000001</v>
      </c>
      <c r="G17" s="32">
        <f t="shared" si="2"/>
        <v>866</v>
      </c>
      <c r="H17" s="32">
        <f t="shared" si="2"/>
        <v>2642</v>
      </c>
      <c r="I17" s="32">
        <f t="shared" si="2"/>
        <v>1961</v>
      </c>
      <c r="J17" s="32">
        <f t="shared" si="2"/>
        <v>2262</v>
      </c>
      <c r="K17" s="32">
        <f t="shared" si="2"/>
        <v>1834</v>
      </c>
      <c r="L17" s="32">
        <f t="shared" si="2"/>
        <v>1686.2</v>
      </c>
      <c r="M17" s="32">
        <f t="shared" si="2"/>
        <v>3334</v>
      </c>
      <c r="N17" s="32">
        <f t="shared" si="2"/>
        <v>2512</v>
      </c>
      <c r="O17" s="32">
        <f t="shared" si="2"/>
        <v>1544</v>
      </c>
      <c r="P17" s="32">
        <f t="shared" si="2"/>
        <v>1843</v>
      </c>
      <c r="Q17" s="32">
        <f t="shared" si="2"/>
        <v>1601</v>
      </c>
      <c r="R17" s="32">
        <f t="shared" si="2"/>
        <v>1558</v>
      </c>
    </row>
    <row r="18" spans="1:18" ht="15.75">
      <c r="A18" s="33"/>
      <c r="B18" s="34"/>
      <c r="C18" s="34"/>
      <c r="D18" s="34" t="s">
        <v>34</v>
      </c>
      <c r="E18" s="43" t="s">
        <v>35</v>
      </c>
      <c r="F18" s="35">
        <v>9576</v>
      </c>
      <c r="G18" s="35">
        <v>354</v>
      </c>
      <c r="H18" s="35">
        <v>632</v>
      </c>
      <c r="I18" s="35">
        <v>563</v>
      </c>
      <c r="J18" s="35">
        <v>354</v>
      </c>
      <c r="K18" s="35">
        <v>853</v>
      </c>
      <c r="L18" s="35">
        <v>867</v>
      </c>
      <c r="M18" s="35">
        <v>1187</v>
      </c>
      <c r="N18" s="35">
        <v>1298</v>
      </c>
      <c r="O18" s="35">
        <v>867</v>
      </c>
      <c r="P18" s="35">
        <v>867</v>
      </c>
      <c r="Q18" s="35">
        <v>867</v>
      </c>
      <c r="R18" s="35">
        <v>867</v>
      </c>
    </row>
    <row r="19" spans="1:18" ht="15.75">
      <c r="A19" s="33"/>
      <c r="B19" s="34"/>
      <c r="C19" s="34"/>
      <c r="D19" s="34" t="s">
        <v>36</v>
      </c>
      <c r="E19" s="43" t="s">
        <v>37</v>
      </c>
      <c r="F19" s="35">
        <v>2369</v>
      </c>
      <c r="G19" s="35"/>
      <c r="H19" s="35">
        <v>1264</v>
      </c>
      <c r="I19" s="35"/>
      <c r="J19" s="35">
        <v>633</v>
      </c>
      <c r="K19" s="35"/>
      <c r="L19" s="35"/>
      <c r="M19" s="35"/>
      <c r="N19" s="35">
        <v>472</v>
      </c>
      <c r="O19" s="35"/>
      <c r="P19" s="35"/>
      <c r="Q19" s="35"/>
      <c r="R19" s="35"/>
    </row>
    <row r="20" spans="1:18" ht="15.75">
      <c r="A20" s="33"/>
      <c r="B20" s="34"/>
      <c r="C20" s="34"/>
      <c r="D20" s="34" t="s">
        <v>38</v>
      </c>
      <c r="E20" s="43" t="s">
        <v>39</v>
      </c>
      <c r="F20" s="35">
        <v>1736</v>
      </c>
      <c r="G20" s="35"/>
      <c r="H20" s="35"/>
      <c r="I20" s="35">
        <v>482</v>
      </c>
      <c r="J20" s="35"/>
      <c r="K20" s="35"/>
      <c r="L20" s="35"/>
      <c r="M20" s="35">
        <v>1254</v>
      </c>
      <c r="N20" s="35"/>
      <c r="O20" s="35"/>
      <c r="P20" s="35"/>
      <c r="Q20" s="35"/>
      <c r="R20" s="35"/>
    </row>
    <row r="21" spans="1:18" ht="15.75">
      <c r="A21" s="33"/>
      <c r="B21" s="34"/>
      <c r="C21" s="34"/>
      <c r="D21" s="34" t="s">
        <v>40</v>
      </c>
      <c r="E21" s="43" t="s">
        <v>41</v>
      </c>
      <c r="F21" s="35">
        <v>562</v>
      </c>
      <c r="G21" s="35">
        <v>19</v>
      </c>
      <c r="H21" s="35">
        <v>34</v>
      </c>
      <c r="I21" s="35">
        <v>41</v>
      </c>
      <c r="J21" s="35">
        <v>54</v>
      </c>
      <c r="K21" s="35">
        <v>47</v>
      </c>
      <c r="L21" s="35">
        <v>47</v>
      </c>
      <c r="M21" s="35">
        <v>64</v>
      </c>
      <c r="N21" s="35">
        <v>70</v>
      </c>
      <c r="O21" s="35">
        <v>46</v>
      </c>
      <c r="P21" s="35">
        <v>47</v>
      </c>
      <c r="Q21" s="35">
        <v>47</v>
      </c>
      <c r="R21" s="35">
        <v>46</v>
      </c>
    </row>
    <row r="22" spans="1:18" ht="36">
      <c r="A22" s="33"/>
      <c r="B22" s="34"/>
      <c r="C22" s="34"/>
      <c r="D22" s="34" t="s">
        <v>42</v>
      </c>
      <c r="E22" s="43" t="s">
        <v>43</v>
      </c>
      <c r="F22" s="35">
        <v>328</v>
      </c>
      <c r="G22" s="35">
        <v>11</v>
      </c>
      <c r="H22" s="35">
        <v>20</v>
      </c>
      <c r="I22" s="35">
        <v>24</v>
      </c>
      <c r="J22" s="35">
        <v>31</v>
      </c>
      <c r="K22" s="35">
        <v>27</v>
      </c>
      <c r="L22" s="35">
        <v>27</v>
      </c>
      <c r="M22" s="35">
        <v>37</v>
      </c>
      <c r="N22" s="35">
        <v>41</v>
      </c>
      <c r="O22" s="35">
        <v>27</v>
      </c>
      <c r="P22" s="35">
        <v>28</v>
      </c>
      <c r="Q22" s="35">
        <v>27</v>
      </c>
      <c r="R22" s="35">
        <v>28</v>
      </c>
    </row>
    <row r="23" spans="1:18" ht="15.75">
      <c r="A23" s="33"/>
      <c r="B23" s="34"/>
      <c r="C23" s="34"/>
      <c r="D23" s="34" t="s">
        <v>44</v>
      </c>
      <c r="E23" s="43" t="s">
        <v>45</v>
      </c>
      <c r="F23" s="35">
        <v>30</v>
      </c>
      <c r="G23" s="35"/>
      <c r="H23" s="35"/>
      <c r="I23" s="35"/>
      <c r="J23" s="35"/>
      <c r="K23" s="35">
        <v>14</v>
      </c>
      <c r="L23" s="35"/>
      <c r="M23" s="35"/>
      <c r="N23" s="35"/>
      <c r="O23" s="35"/>
      <c r="P23" s="35"/>
      <c r="Q23" s="35">
        <v>16</v>
      </c>
      <c r="R23" s="35"/>
    </row>
    <row r="24" spans="1:18" ht="24">
      <c r="A24" s="33"/>
      <c r="B24" s="34"/>
      <c r="C24" s="34"/>
      <c r="D24" s="34" t="s">
        <v>46</v>
      </c>
      <c r="E24" s="43" t="s">
        <v>47</v>
      </c>
      <c r="F24" s="35">
        <v>281</v>
      </c>
      <c r="G24" s="35">
        <v>10</v>
      </c>
      <c r="H24" s="35">
        <v>17</v>
      </c>
      <c r="I24" s="35">
        <v>20</v>
      </c>
      <c r="J24" s="35">
        <v>27</v>
      </c>
      <c r="K24" s="35">
        <v>24</v>
      </c>
      <c r="L24" s="35">
        <v>23</v>
      </c>
      <c r="M24" s="35">
        <v>32</v>
      </c>
      <c r="N24" s="35">
        <v>35</v>
      </c>
      <c r="O24" s="35">
        <v>23</v>
      </c>
      <c r="P24" s="35">
        <v>24</v>
      </c>
      <c r="Q24" s="35">
        <v>23</v>
      </c>
      <c r="R24" s="35">
        <v>23</v>
      </c>
    </row>
    <row r="25" spans="1:18" ht="15.75">
      <c r="A25" s="33"/>
      <c r="B25" s="34"/>
      <c r="C25" s="34"/>
      <c r="D25" s="34" t="s">
        <v>48</v>
      </c>
      <c r="E25" s="43" t="s">
        <v>49</v>
      </c>
      <c r="F25" s="35">
        <v>5132.3999999999996</v>
      </c>
      <c r="G25" s="35">
        <v>393</v>
      </c>
      <c r="H25" s="35">
        <v>393</v>
      </c>
      <c r="I25" s="35">
        <v>328</v>
      </c>
      <c r="J25" s="35">
        <v>523</v>
      </c>
      <c r="K25" s="35">
        <v>632.1</v>
      </c>
      <c r="L25" s="35">
        <v>505.3</v>
      </c>
      <c r="M25" s="35">
        <v>393</v>
      </c>
      <c r="N25" s="35">
        <v>393</v>
      </c>
      <c r="O25" s="35">
        <v>393</v>
      </c>
      <c r="P25" s="35">
        <v>393</v>
      </c>
      <c r="Q25" s="35">
        <v>393</v>
      </c>
      <c r="R25" s="35">
        <v>393</v>
      </c>
    </row>
    <row r="26" spans="1:18" ht="24">
      <c r="A26" s="33"/>
      <c r="B26" s="34"/>
      <c r="C26" s="34"/>
      <c r="D26" s="34" t="s">
        <v>50</v>
      </c>
      <c r="E26" s="43" t="s">
        <v>51</v>
      </c>
      <c r="F26" s="35">
        <v>556.79999999999995</v>
      </c>
      <c r="G26" s="35">
        <v>44</v>
      </c>
      <c r="H26" s="35">
        <v>44</v>
      </c>
      <c r="I26" s="35">
        <v>45</v>
      </c>
      <c r="J26" s="35">
        <v>44</v>
      </c>
      <c r="K26" s="35">
        <v>57.9</v>
      </c>
      <c r="L26" s="35">
        <v>56.9</v>
      </c>
      <c r="M26" s="35">
        <v>44</v>
      </c>
      <c r="N26" s="35">
        <v>44</v>
      </c>
      <c r="O26" s="35">
        <v>45</v>
      </c>
      <c r="P26" s="35">
        <v>44</v>
      </c>
      <c r="Q26" s="35">
        <v>44</v>
      </c>
      <c r="R26" s="35">
        <v>44</v>
      </c>
    </row>
    <row r="27" spans="1:18" ht="36">
      <c r="A27" s="33"/>
      <c r="B27" s="34"/>
      <c r="C27" s="34"/>
      <c r="D27" s="34" t="s">
        <v>52</v>
      </c>
      <c r="E27" s="43" t="s">
        <v>53</v>
      </c>
      <c r="F27" s="35">
        <v>763</v>
      </c>
      <c r="G27" s="35">
        <v>35</v>
      </c>
      <c r="H27" s="35">
        <v>40</v>
      </c>
      <c r="I27" s="35">
        <v>247</v>
      </c>
      <c r="J27" s="35">
        <v>109</v>
      </c>
      <c r="K27" s="35">
        <v>35</v>
      </c>
      <c r="L27" s="35">
        <v>69</v>
      </c>
      <c r="M27" s="35">
        <v>40</v>
      </c>
      <c r="N27" s="35">
        <v>34</v>
      </c>
      <c r="O27" s="35"/>
      <c r="P27" s="35">
        <v>80</v>
      </c>
      <c r="Q27" s="35">
        <v>40</v>
      </c>
      <c r="R27" s="35">
        <v>34</v>
      </c>
    </row>
    <row r="28" spans="1:18" ht="24">
      <c r="A28" s="33"/>
      <c r="B28" s="34"/>
      <c r="C28" s="34"/>
      <c r="D28" s="34" t="s">
        <v>54</v>
      </c>
      <c r="E28" s="43" t="s">
        <v>55</v>
      </c>
      <c r="F28" s="35">
        <v>568</v>
      </c>
      <c r="G28" s="35"/>
      <c r="H28" s="35"/>
      <c r="I28" s="35"/>
      <c r="J28" s="35">
        <v>284</v>
      </c>
      <c r="K28" s="35"/>
      <c r="L28" s="35"/>
      <c r="M28" s="35">
        <v>142</v>
      </c>
      <c r="N28" s="35"/>
      <c r="O28" s="35"/>
      <c r="P28" s="35">
        <v>142</v>
      </c>
      <c r="Q28" s="35"/>
      <c r="R28" s="35"/>
    </row>
    <row r="29" spans="1:18" ht="15.75">
      <c r="A29" s="33"/>
      <c r="B29" s="34"/>
      <c r="C29" s="34"/>
      <c r="D29" s="34" t="s">
        <v>56</v>
      </c>
      <c r="E29" s="43" t="s">
        <v>57</v>
      </c>
      <c r="F29" s="35">
        <v>77</v>
      </c>
      <c r="G29" s="35"/>
      <c r="H29" s="35"/>
      <c r="I29" s="35"/>
      <c r="J29" s="35">
        <v>77</v>
      </c>
      <c r="K29" s="35"/>
      <c r="L29" s="35"/>
      <c r="M29" s="35"/>
      <c r="N29" s="35"/>
      <c r="O29" s="35"/>
      <c r="P29" s="35"/>
      <c r="Q29" s="35"/>
      <c r="R29" s="35"/>
    </row>
    <row r="30" spans="1:18" ht="15.75">
      <c r="A30" s="33"/>
      <c r="B30" s="34"/>
      <c r="C30" s="34"/>
      <c r="D30" s="34" t="s">
        <v>58</v>
      </c>
      <c r="E30" s="43" t="s">
        <v>59</v>
      </c>
      <c r="F30" s="35">
        <v>538</v>
      </c>
      <c r="G30" s="35"/>
      <c r="H30" s="35">
        <v>90</v>
      </c>
      <c r="I30" s="35">
        <v>45</v>
      </c>
      <c r="J30" s="35">
        <v>45</v>
      </c>
      <c r="K30" s="35">
        <v>45</v>
      </c>
      <c r="L30" s="35">
        <v>45</v>
      </c>
      <c r="M30" s="35">
        <v>45</v>
      </c>
      <c r="N30" s="35">
        <v>45</v>
      </c>
      <c r="O30" s="35">
        <v>45</v>
      </c>
      <c r="P30" s="35">
        <v>45</v>
      </c>
      <c r="Q30" s="35">
        <v>45</v>
      </c>
      <c r="R30" s="35">
        <v>43</v>
      </c>
    </row>
    <row r="31" spans="1:18" ht="15.75">
      <c r="A31" s="33"/>
      <c r="B31" s="34"/>
      <c r="C31" s="34"/>
      <c r="D31" s="34" t="s">
        <v>60</v>
      </c>
      <c r="E31" s="43" t="s">
        <v>61</v>
      </c>
      <c r="F31" s="35">
        <v>284</v>
      </c>
      <c r="G31" s="35"/>
      <c r="H31" s="35">
        <v>20</v>
      </c>
      <c r="I31" s="35">
        <v>11</v>
      </c>
      <c r="J31" s="35">
        <v>81</v>
      </c>
      <c r="K31" s="35">
        <v>11</v>
      </c>
      <c r="L31" s="35">
        <v>11</v>
      </c>
      <c r="M31" s="35">
        <v>23</v>
      </c>
      <c r="N31" s="35">
        <v>11</v>
      </c>
      <c r="O31" s="35">
        <v>11</v>
      </c>
      <c r="P31" s="35">
        <v>83</v>
      </c>
      <c r="Q31" s="35">
        <v>11</v>
      </c>
      <c r="R31" s="35">
        <v>11</v>
      </c>
    </row>
    <row r="32" spans="1:18" ht="24">
      <c r="A32" s="33"/>
      <c r="B32" s="34"/>
      <c r="C32" s="34"/>
      <c r="D32" s="34" t="s">
        <v>62</v>
      </c>
      <c r="E32" s="43" t="s">
        <v>63</v>
      </c>
      <c r="F32" s="35">
        <v>763</v>
      </c>
      <c r="G32" s="35"/>
      <c r="H32" s="35">
        <v>69</v>
      </c>
      <c r="I32" s="35">
        <v>155</v>
      </c>
      <c r="J32" s="35"/>
      <c r="K32" s="35">
        <v>69</v>
      </c>
      <c r="L32" s="35">
        <v>35</v>
      </c>
      <c r="M32" s="35">
        <v>69</v>
      </c>
      <c r="N32" s="35">
        <v>69</v>
      </c>
      <c r="O32" s="35">
        <v>69</v>
      </c>
      <c r="P32" s="35">
        <v>90</v>
      </c>
      <c r="Q32" s="35">
        <v>69</v>
      </c>
      <c r="R32" s="35">
        <v>69</v>
      </c>
    </row>
    <row r="33" spans="1:18" ht="15.75">
      <c r="A33" s="33"/>
      <c r="B33" s="34"/>
      <c r="C33" s="34"/>
      <c r="D33" s="34" t="s">
        <v>64</v>
      </c>
      <c r="E33" s="43" t="s">
        <v>65</v>
      </c>
      <c r="F33" s="35">
        <v>79</v>
      </c>
      <c r="G33" s="35"/>
      <c r="H33" s="35">
        <v>19</v>
      </c>
      <c r="I33" s="35"/>
      <c r="J33" s="35"/>
      <c r="K33" s="35">
        <v>19</v>
      </c>
      <c r="L33" s="35"/>
      <c r="M33" s="35">
        <v>4</v>
      </c>
      <c r="N33" s="35"/>
      <c r="O33" s="35">
        <v>18</v>
      </c>
      <c r="P33" s="35"/>
      <c r="Q33" s="35">
        <v>19</v>
      </c>
      <c r="R33" s="35"/>
    </row>
    <row r="34" spans="1:18" ht="15.75">
      <c r="A34" s="27"/>
      <c r="B34" s="28" t="s">
        <v>66</v>
      </c>
      <c r="C34" s="28"/>
      <c r="D34" s="28"/>
      <c r="E34" s="41"/>
      <c r="F34" s="29">
        <f t="shared" ref="F34:R34" si="3">SUM(F36:F37)</f>
        <v>9929.6999999999989</v>
      </c>
      <c r="G34" s="29">
        <f t="shared" si="3"/>
        <v>0</v>
      </c>
      <c r="H34" s="29">
        <f t="shared" si="3"/>
        <v>0</v>
      </c>
      <c r="I34" s="29">
        <f t="shared" si="3"/>
        <v>0</v>
      </c>
      <c r="J34" s="29">
        <f t="shared" si="3"/>
        <v>0</v>
      </c>
      <c r="K34" s="29">
        <f t="shared" si="3"/>
        <v>0</v>
      </c>
      <c r="L34" s="29">
        <f t="shared" si="3"/>
        <v>0</v>
      </c>
      <c r="M34" s="29">
        <f t="shared" si="3"/>
        <v>9929.6999999999989</v>
      </c>
      <c r="N34" s="29">
        <f t="shared" si="3"/>
        <v>0</v>
      </c>
      <c r="O34" s="29">
        <f t="shared" si="3"/>
        <v>0</v>
      </c>
      <c r="P34" s="29">
        <f t="shared" si="3"/>
        <v>0</v>
      </c>
      <c r="Q34" s="29">
        <f t="shared" si="3"/>
        <v>0</v>
      </c>
      <c r="R34" s="29">
        <f t="shared" si="3"/>
        <v>0</v>
      </c>
    </row>
    <row r="35" spans="1:18" ht="15.75">
      <c r="A35" s="30"/>
      <c r="B35" s="31"/>
      <c r="C35" s="31" t="s">
        <v>67</v>
      </c>
      <c r="D35" s="31"/>
      <c r="E35" s="42"/>
      <c r="F35" s="32">
        <f t="shared" ref="F35:R35" si="4">SUM(F36:F37)</f>
        <v>9929.6999999999989</v>
      </c>
      <c r="G35" s="32">
        <f t="shared" si="4"/>
        <v>0</v>
      </c>
      <c r="H35" s="32">
        <f t="shared" si="4"/>
        <v>0</v>
      </c>
      <c r="I35" s="32">
        <f t="shared" si="4"/>
        <v>0</v>
      </c>
      <c r="J35" s="32">
        <f t="shared" si="4"/>
        <v>0</v>
      </c>
      <c r="K35" s="32">
        <f t="shared" si="4"/>
        <v>0</v>
      </c>
      <c r="L35" s="32">
        <f t="shared" si="4"/>
        <v>0</v>
      </c>
      <c r="M35" s="32">
        <f t="shared" si="4"/>
        <v>9929.6999999999989</v>
      </c>
      <c r="N35" s="32">
        <f t="shared" si="4"/>
        <v>0</v>
      </c>
      <c r="O35" s="32">
        <f t="shared" si="4"/>
        <v>0</v>
      </c>
      <c r="P35" s="32">
        <f t="shared" si="4"/>
        <v>0</v>
      </c>
      <c r="Q35" s="32">
        <f t="shared" si="4"/>
        <v>0</v>
      </c>
      <c r="R35" s="32">
        <f t="shared" si="4"/>
        <v>0</v>
      </c>
    </row>
    <row r="36" spans="1:18" ht="15.75">
      <c r="A36" s="33"/>
      <c r="B36" s="34"/>
      <c r="C36" s="34"/>
      <c r="D36" s="34" t="s">
        <v>68</v>
      </c>
      <c r="E36" s="43" t="s">
        <v>69</v>
      </c>
      <c r="F36" s="35">
        <v>381.9</v>
      </c>
      <c r="G36" s="35"/>
      <c r="H36" s="35"/>
      <c r="I36" s="35"/>
      <c r="J36" s="35"/>
      <c r="K36" s="35"/>
      <c r="L36" s="35"/>
      <c r="M36" s="35">
        <v>381.9</v>
      </c>
      <c r="N36" s="35"/>
      <c r="O36" s="35"/>
      <c r="P36" s="35"/>
      <c r="Q36" s="35"/>
      <c r="R36" s="35"/>
    </row>
    <row r="37" spans="1:18" ht="24">
      <c r="A37" s="33"/>
      <c r="B37" s="34"/>
      <c r="C37" s="34"/>
      <c r="D37" s="34" t="s">
        <v>70</v>
      </c>
      <c r="E37" s="43" t="s">
        <v>71</v>
      </c>
      <c r="F37" s="35">
        <v>9547.7999999999993</v>
      </c>
      <c r="G37" s="35"/>
      <c r="H37" s="35"/>
      <c r="I37" s="35"/>
      <c r="J37" s="35"/>
      <c r="K37" s="35"/>
      <c r="L37" s="35"/>
      <c r="M37" s="35">
        <v>9547.7999999999993</v>
      </c>
      <c r="N37" s="35"/>
      <c r="O37" s="35"/>
      <c r="P37" s="35"/>
      <c r="Q37" s="35"/>
      <c r="R37" s="35"/>
    </row>
    <row r="38" spans="1:18" ht="15.75">
      <c r="A38" s="27"/>
      <c r="B38" s="28" t="s">
        <v>72</v>
      </c>
      <c r="C38" s="28"/>
      <c r="D38" s="28"/>
      <c r="E38" s="41"/>
      <c r="F38" s="29">
        <f>SUM(F40:F48)</f>
        <v>91104</v>
      </c>
      <c r="G38" s="29">
        <f t="shared" ref="G38:R38" si="5">SUM(G40:G48)</f>
        <v>5705</v>
      </c>
      <c r="H38" s="29">
        <f t="shared" si="5"/>
        <v>6307</v>
      </c>
      <c r="I38" s="29">
        <f t="shared" si="5"/>
        <v>6001</v>
      </c>
      <c r="J38" s="29">
        <f t="shared" si="5"/>
        <v>7315</v>
      </c>
      <c r="K38" s="29">
        <f t="shared" si="5"/>
        <v>9890</v>
      </c>
      <c r="L38" s="29">
        <f t="shared" si="5"/>
        <v>6427</v>
      </c>
      <c r="M38" s="29">
        <f t="shared" si="5"/>
        <v>6127</v>
      </c>
      <c r="N38" s="29">
        <f t="shared" si="5"/>
        <v>8471</v>
      </c>
      <c r="O38" s="29">
        <f t="shared" si="5"/>
        <v>5395</v>
      </c>
      <c r="P38" s="29">
        <f t="shared" si="5"/>
        <v>6236</v>
      </c>
      <c r="Q38" s="29">
        <f t="shared" si="5"/>
        <v>6036</v>
      </c>
      <c r="R38" s="29">
        <f t="shared" si="5"/>
        <v>17194</v>
      </c>
    </row>
    <row r="39" spans="1:18" ht="15.75">
      <c r="A39" s="30"/>
      <c r="B39" s="31"/>
      <c r="C39" s="31" t="s">
        <v>73</v>
      </c>
      <c r="D39" s="31"/>
      <c r="E39" s="42"/>
      <c r="F39" s="32">
        <f t="shared" ref="F39:R39" si="6">SUM(F40:F48)</f>
        <v>91104</v>
      </c>
      <c r="G39" s="32">
        <f t="shared" si="6"/>
        <v>5705</v>
      </c>
      <c r="H39" s="32">
        <f t="shared" si="6"/>
        <v>6307</v>
      </c>
      <c r="I39" s="32">
        <f t="shared" si="6"/>
        <v>6001</v>
      </c>
      <c r="J39" s="32">
        <f t="shared" si="6"/>
        <v>7315</v>
      </c>
      <c r="K39" s="32">
        <f t="shared" si="6"/>
        <v>9890</v>
      </c>
      <c r="L39" s="32">
        <f t="shared" si="6"/>
        <v>6427</v>
      </c>
      <c r="M39" s="32">
        <f t="shared" si="6"/>
        <v>6127</v>
      </c>
      <c r="N39" s="32">
        <f t="shared" si="6"/>
        <v>8471</v>
      </c>
      <c r="O39" s="32">
        <f t="shared" si="6"/>
        <v>5395</v>
      </c>
      <c r="P39" s="32">
        <f t="shared" si="6"/>
        <v>6236</v>
      </c>
      <c r="Q39" s="32">
        <f t="shared" si="6"/>
        <v>6036</v>
      </c>
      <c r="R39" s="32">
        <f t="shared" si="6"/>
        <v>17194</v>
      </c>
    </row>
    <row r="40" spans="1:18" ht="15.75">
      <c r="A40" s="33"/>
      <c r="B40" s="34"/>
      <c r="C40" s="34"/>
      <c r="D40" s="34" t="s">
        <v>34</v>
      </c>
      <c r="E40" s="43" t="s">
        <v>35</v>
      </c>
      <c r="F40" s="35">
        <v>60810.5</v>
      </c>
      <c r="G40" s="35">
        <v>4977</v>
      </c>
      <c r="H40" s="35">
        <v>5177</v>
      </c>
      <c r="I40" s="35">
        <v>4970</v>
      </c>
      <c r="J40" s="35">
        <v>5695</v>
      </c>
      <c r="K40" s="35">
        <v>7033</v>
      </c>
      <c r="L40" s="35">
        <v>3821</v>
      </c>
      <c r="M40" s="35">
        <v>4451</v>
      </c>
      <c r="N40" s="35">
        <v>4163</v>
      </c>
      <c r="O40" s="35">
        <v>4425</v>
      </c>
      <c r="P40" s="35">
        <v>5006</v>
      </c>
      <c r="Q40" s="35">
        <v>5006</v>
      </c>
      <c r="R40" s="35">
        <v>4919</v>
      </c>
    </row>
    <row r="41" spans="1:18" ht="15.75">
      <c r="A41" s="33"/>
      <c r="B41" s="34"/>
      <c r="C41" s="34"/>
      <c r="D41" s="34" t="s">
        <v>38</v>
      </c>
      <c r="E41" s="43" t="s">
        <v>39</v>
      </c>
      <c r="F41" s="35">
        <v>5525.5</v>
      </c>
      <c r="G41" s="35"/>
      <c r="H41" s="35"/>
      <c r="I41" s="35"/>
      <c r="J41" s="35"/>
      <c r="K41" s="35">
        <v>1174</v>
      </c>
      <c r="L41" s="35">
        <v>1701</v>
      </c>
      <c r="M41" s="35">
        <v>663</v>
      </c>
      <c r="N41" s="35">
        <v>3155</v>
      </c>
      <c r="O41" s="35"/>
      <c r="P41" s="35"/>
      <c r="Q41" s="35"/>
      <c r="R41" s="35"/>
    </row>
    <row r="42" spans="1:18" ht="15.75">
      <c r="A42" s="33"/>
      <c r="B42" s="34"/>
      <c r="C42" s="34"/>
      <c r="D42" s="34" t="s">
        <v>40</v>
      </c>
      <c r="E42" s="43" t="s">
        <v>41</v>
      </c>
      <c r="F42" s="35">
        <v>3226</v>
      </c>
      <c r="G42" s="35">
        <v>273</v>
      </c>
      <c r="H42" s="35">
        <v>283</v>
      </c>
      <c r="I42" s="35">
        <v>269</v>
      </c>
      <c r="J42" s="35">
        <v>308</v>
      </c>
      <c r="K42" s="35">
        <v>376</v>
      </c>
      <c r="L42" s="35">
        <v>208</v>
      </c>
      <c r="M42" s="35">
        <v>236</v>
      </c>
      <c r="N42" s="35">
        <v>225</v>
      </c>
      <c r="O42" s="35">
        <v>239</v>
      </c>
      <c r="P42" s="35">
        <v>270</v>
      </c>
      <c r="Q42" s="35">
        <v>270</v>
      </c>
      <c r="R42" s="35">
        <v>269</v>
      </c>
    </row>
    <row r="43" spans="1:18" ht="36">
      <c r="A43" s="33"/>
      <c r="B43" s="34"/>
      <c r="C43" s="34"/>
      <c r="D43" s="34" t="s">
        <v>42</v>
      </c>
      <c r="E43" s="43" t="s">
        <v>43</v>
      </c>
      <c r="F43" s="35">
        <v>1882</v>
      </c>
      <c r="G43" s="35">
        <v>160</v>
      </c>
      <c r="H43" s="35">
        <v>166</v>
      </c>
      <c r="I43" s="35">
        <v>157</v>
      </c>
      <c r="J43" s="35">
        <v>179</v>
      </c>
      <c r="K43" s="35">
        <v>221</v>
      </c>
      <c r="L43" s="35">
        <v>120</v>
      </c>
      <c r="M43" s="35">
        <v>142</v>
      </c>
      <c r="N43" s="35">
        <v>131</v>
      </c>
      <c r="O43" s="35">
        <v>140</v>
      </c>
      <c r="P43" s="35">
        <v>155</v>
      </c>
      <c r="Q43" s="35">
        <v>156</v>
      </c>
      <c r="R43" s="35">
        <v>155</v>
      </c>
    </row>
    <row r="44" spans="1:18" ht="24">
      <c r="A44" s="33"/>
      <c r="B44" s="34"/>
      <c r="C44" s="34"/>
      <c r="D44" s="34" t="s">
        <v>46</v>
      </c>
      <c r="E44" s="43" t="s">
        <v>47</v>
      </c>
      <c r="F44" s="35">
        <v>1612</v>
      </c>
      <c r="G44" s="35">
        <v>135</v>
      </c>
      <c r="H44" s="35">
        <v>140</v>
      </c>
      <c r="I44" s="35">
        <v>134</v>
      </c>
      <c r="J44" s="35">
        <v>154</v>
      </c>
      <c r="K44" s="35">
        <v>190</v>
      </c>
      <c r="L44" s="35">
        <v>106</v>
      </c>
      <c r="M44" s="35">
        <v>121</v>
      </c>
      <c r="N44" s="35">
        <v>112</v>
      </c>
      <c r="O44" s="35">
        <v>120</v>
      </c>
      <c r="P44" s="35">
        <v>134</v>
      </c>
      <c r="Q44" s="35">
        <v>133</v>
      </c>
      <c r="R44" s="35">
        <v>133</v>
      </c>
    </row>
    <row r="45" spans="1:18" ht="15.75">
      <c r="A45" s="33"/>
      <c r="B45" s="34"/>
      <c r="C45" s="34"/>
      <c r="D45" s="34" t="s">
        <v>56</v>
      </c>
      <c r="E45" s="43" t="s">
        <v>57</v>
      </c>
      <c r="F45" s="35">
        <v>877</v>
      </c>
      <c r="G45" s="35"/>
      <c r="H45" s="35"/>
      <c r="I45" s="35"/>
      <c r="J45" s="35">
        <v>508</v>
      </c>
      <c r="K45" s="35">
        <v>211</v>
      </c>
      <c r="L45" s="35"/>
      <c r="M45" s="35"/>
      <c r="N45" s="35"/>
      <c r="O45" s="35"/>
      <c r="P45" s="35"/>
      <c r="Q45" s="35"/>
      <c r="R45" s="35">
        <v>158</v>
      </c>
    </row>
    <row r="46" spans="1:18" ht="15.75">
      <c r="A46" s="33"/>
      <c r="B46" s="34"/>
      <c r="C46" s="34"/>
      <c r="D46" s="34" t="s">
        <v>58</v>
      </c>
      <c r="E46" s="43" t="s">
        <v>59</v>
      </c>
      <c r="F46" s="35">
        <v>857</v>
      </c>
      <c r="G46" s="35"/>
      <c r="H46" s="35">
        <v>140</v>
      </c>
      <c r="I46" s="35">
        <v>70</v>
      </c>
      <c r="J46" s="35">
        <v>70</v>
      </c>
      <c r="K46" s="35">
        <v>70</v>
      </c>
      <c r="L46" s="35">
        <v>70</v>
      </c>
      <c r="M46" s="35">
        <v>70</v>
      </c>
      <c r="N46" s="35">
        <v>70</v>
      </c>
      <c r="O46" s="35">
        <v>70</v>
      </c>
      <c r="P46" s="35">
        <v>70</v>
      </c>
      <c r="Q46" s="35">
        <v>70</v>
      </c>
      <c r="R46" s="35">
        <v>87</v>
      </c>
    </row>
    <row r="47" spans="1:18" ht="15.75">
      <c r="A47" s="33"/>
      <c r="B47" s="34"/>
      <c r="C47" s="34"/>
      <c r="D47" s="34" t="s">
        <v>60</v>
      </c>
      <c r="E47" s="43" t="s">
        <v>61</v>
      </c>
      <c r="F47" s="35">
        <v>10975</v>
      </c>
      <c r="G47" s="35"/>
      <c r="H47" s="35"/>
      <c r="I47" s="35"/>
      <c r="J47" s="35"/>
      <c r="K47" s="35"/>
      <c r="L47" s="35"/>
      <c r="M47" s="35">
        <v>43</v>
      </c>
      <c r="N47" s="35"/>
      <c r="O47" s="35"/>
      <c r="P47" s="35"/>
      <c r="Q47" s="35"/>
      <c r="R47" s="35">
        <v>10932</v>
      </c>
    </row>
    <row r="48" spans="1:18" ht="24">
      <c r="A48" s="33"/>
      <c r="B48" s="34"/>
      <c r="C48" s="34"/>
      <c r="D48" s="34" t="s">
        <v>62</v>
      </c>
      <c r="E48" s="43" t="s">
        <v>63</v>
      </c>
      <c r="F48" s="35">
        <v>5339</v>
      </c>
      <c r="G48" s="35">
        <v>160</v>
      </c>
      <c r="H48" s="35">
        <v>401</v>
      </c>
      <c r="I48" s="35">
        <v>401</v>
      </c>
      <c r="J48" s="35">
        <v>401</v>
      </c>
      <c r="K48" s="35">
        <v>615</v>
      </c>
      <c r="L48" s="35">
        <v>401</v>
      </c>
      <c r="M48" s="35">
        <v>401</v>
      </c>
      <c r="N48" s="35">
        <v>615</v>
      </c>
      <c r="O48" s="35">
        <v>401</v>
      </c>
      <c r="P48" s="35">
        <v>601</v>
      </c>
      <c r="Q48" s="35">
        <v>401</v>
      </c>
      <c r="R48" s="35">
        <v>541</v>
      </c>
    </row>
    <row r="49" spans="1:18" ht="15.75">
      <c r="A49" s="27"/>
      <c r="B49" s="28" t="s">
        <v>74</v>
      </c>
      <c r="C49" s="28"/>
      <c r="D49" s="28"/>
      <c r="E49" s="41"/>
      <c r="F49" s="29">
        <f>SUM(F51:F65)</f>
        <v>124480</v>
      </c>
      <c r="G49" s="29">
        <f t="shared" ref="G49:R49" si="7">SUM(G51:G65)</f>
        <v>12898</v>
      </c>
      <c r="H49" s="29">
        <f t="shared" si="7"/>
        <v>13962</v>
      </c>
      <c r="I49" s="29">
        <f t="shared" si="7"/>
        <v>10266</v>
      </c>
      <c r="J49" s="29">
        <f t="shared" si="7"/>
        <v>6934</v>
      </c>
      <c r="K49" s="29">
        <f t="shared" si="7"/>
        <v>15313</v>
      </c>
      <c r="L49" s="29">
        <f t="shared" si="7"/>
        <v>12584</v>
      </c>
      <c r="M49" s="29">
        <f t="shared" si="7"/>
        <v>9553</v>
      </c>
      <c r="N49" s="29">
        <f t="shared" si="7"/>
        <v>6409</v>
      </c>
      <c r="O49" s="29">
        <f t="shared" si="7"/>
        <v>9362</v>
      </c>
      <c r="P49" s="29">
        <f t="shared" si="7"/>
        <v>17235</v>
      </c>
      <c r="Q49" s="29">
        <f t="shared" si="7"/>
        <v>8331</v>
      </c>
      <c r="R49" s="29">
        <f t="shared" si="7"/>
        <v>1633</v>
      </c>
    </row>
    <row r="50" spans="1:18" ht="15.75">
      <c r="A50" s="30"/>
      <c r="B50" s="31"/>
      <c r="C50" s="31" t="s">
        <v>75</v>
      </c>
      <c r="D50" s="31"/>
      <c r="E50" s="42"/>
      <c r="F50" s="32">
        <f t="shared" ref="F50:R50" si="8">SUM(F51:F65)</f>
        <v>124480</v>
      </c>
      <c r="G50" s="32">
        <f t="shared" si="8"/>
        <v>12898</v>
      </c>
      <c r="H50" s="32">
        <f t="shared" si="8"/>
        <v>13962</v>
      </c>
      <c r="I50" s="32">
        <f t="shared" si="8"/>
        <v>10266</v>
      </c>
      <c r="J50" s="32">
        <f t="shared" si="8"/>
        <v>6934</v>
      </c>
      <c r="K50" s="32">
        <f t="shared" si="8"/>
        <v>15313</v>
      </c>
      <c r="L50" s="32">
        <f t="shared" si="8"/>
        <v>12584</v>
      </c>
      <c r="M50" s="32">
        <f t="shared" si="8"/>
        <v>9553</v>
      </c>
      <c r="N50" s="32">
        <f t="shared" si="8"/>
        <v>6409</v>
      </c>
      <c r="O50" s="32">
        <f t="shared" si="8"/>
        <v>9362</v>
      </c>
      <c r="P50" s="32">
        <f t="shared" si="8"/>
        <v>17235</v>
      </c>
      <c r="Q50" s="32">
        <f t="shared" si="8"/>
        <v>8331</v>
      </c>
      <c r="R50" s="32">
        <f t="shared" si="8"/>
        <v>1633</v>
      </c>
    </row>
    <row r="51" spans="1:18" ht="15.75">
      <c r="A51" s="33"/>
      <c r="B51" s="34"/>
      <c r="C51" s="34"/>
      <c r="D51" s="34" t="s">
        <v>34</v>
      </c>
      <c r="E51" s="43" t="s">
        <v>35</v>
      </c>
      <c r="F51" s="35">
        <v>86929</v>
      </c>
      <c r="G51" s="35">
        <v>11106</v>
      </c>
      <c r="H51" s="35">
        <v>11410</v>
      </c>
      <c r="I51" s="35">
        <v>2521</v>
      </c>
      <c r="J51" s="35">
        <v>5085</v>
      </c>
      <c r="K51" s="35">
        <v>10743</v>
      </c>
      <c r="L51" s="35">
        <v>8431</v>
      </c>
      <c r="M51" s="35">
        <v>6540</v>
      </c>
      <c r="N51" s="35">
        <v>5192</v>
      </c>
      <c r="O51" s="35">
        <v>7922</v>
      </c>
      <c r="P51" s="35">
        <v>11615</v>
      </c>
      <c r="Q51" s="35">
        <v>5914</v>
      </c>
      <c r="R51" s="35">
        <v>450</v>
      </c>
    </row>
    <row r="52" spans="1:18" ht="15.75">
      <c r="A52" s="33"/>
      <c r="B52" s="34"/>
      <c r="C52" s="34"/>
      <c r="D52" s="34" t="s">
        <v>36</v>
      </c>
      <c r="E52" s="43" t="s">
        <v>37</v>
      </c>
      <c r="F52" s="35">
        <v>6000</v>
      </c>
      <c r="G52" s="35"/>
      <c r="H52" s="35"/>
      <c r="I52" s="35">
        <v>6000</v>
      </c>
      <c r="J52" s="35"/>
      <c r="K52" s="35"/>
      <c r="L52" s="35"/>
      <c r="M52" s="35"/>
      <c r="N52" s="35"/>
      <c r="O52" s="35"/>
      <c r="P52" s="35"/>
      <c r="Q52" s="35"/>
      <c r="R52" s="35"/>
    </row>
    <row r="53" spans="1:18" ht="15.75">
      <c r="A53" s="33"/>
      <c r="B53" s="34"/>
      <c r="C53" s="34"/>
      <c r="D53" s="34" t="s">
        <v>38</v>
      </c>
      <c r="E53" s="43" t="s">
        <v>39</v>
      </c>
      <c r="F53" s="35">
        <v>6251</v>
      </c>
      <c r="G53" s="35"/>
      <c r="H53" s="35"/>
      <c r="I53" s="35"/>
      <c r="J53" s="35"/>
      <c r="K53" s="35">
        <v>2569</v>
      </c>
      <c r="L53" s="35">
        <v>2306</v>
      </c>
      <c r="M53" s="35">
        <v>1376</v>
      </c>
      <c r="N53" s="35"/>
      <c r="O53" s="35"/>
      <c r="P53" s="35"/>
      <c r="Q53" s="35"/>
      <c r="R53" s="35"/>
    </row>
    <row r="54" spans="1:18" ht="15.75">
      <c r="A54" s="33"/>
      <c r="B54" s="34"/>
      <c r="C54" s="34"/>
      <c r="D54" s="34" t="s">
        <v>40</v>
      </c>
      <c r="E54" s="43" t="s">
        <v>41</v>
      </c>
      <c r="F54" s="35">
        <v>5245</v>
      </c>
      <c r="G54" s="35">
        <v>616</v>
      </c>
      <c r="H54" s="35">
        <v>616</v>
      </c>
      <c r="I54" s="35">
        <v>190</v>
      </c>
      <c r="J54" s="35">
        <v>383</v>
      </c>
      <c r="K54" s="35">
        <v>579</v>
      </c>
      <c r="L54" s="35">
        <v>484</v>
      </c>
      <c r="M54" s="35">
        <v>353</v>
      </c>
      <c r="N54" s="35">
        <v>279</v>
      </c>
      <c r="O54" s="35">
        <v>427</v>
      </c>
      <c r="P54" s="35">
        <v>439</v>
      </c>
      <c r="Q54" s="35">
        <v>563</v>
      </c>
      <c r="R54" s="35">
        <v>316</v>
      </c>
    </row>
    <row r="55" spans="1:18" ht="36">
      <c r="A55" s="33"/>
      <c r="B55" s="34"/>
      <c r="C55" s="34"/>
      <c r="D55" s="34" t="s">
        <v>42</v>
      </c>
      <c r="E55" s="43" t="s">
        <v>43</v>
      </c>
      <c r="F55" s="35">
        <v>2921</v>
      </c>
      <c r="G55" s="35">
        <v>359</v>
      </c>
      <c r="H55" s="35">
        <v>359</v>
      </c>
      <c r="I55" s="35">
        <v>-21</v>
      </c>
      <c r="J55" s="35">
        <v>215</v>
      </c>
      <c r="K55" s="35">
        <v>337</v>
      </c>
      <c r="L55" s="35">
        <v>282</v>
      </c>
      <c r="M55" s="35">
        <v>206</v>
      </c>
      <c r="N55" s="35">
        <v>164</v>
      </c>
      <c r="O55" s="35">
        <v>250</v>
      </c>
      <c r="P55" s="35">
        <v>257</v>
      </c>
      <c r="Q55" s="35">
        <v>346</v>
      </c>
      <c r="R55" s="35">
        <v>167</v>
      </c>
    </row>
    <row r="56" spans="1:18" ht="24">
      <c r="A56" s="33"/>
      <c r="B56" s="34"/>
      <c r="C56" s="34"/>
      <c r="D56" s="34" t="s">
        <v>46</v>
      </c>
      <c r="E56" s="43" t="s">
        <v>47</v>
      </c>
      <c r="F56" s="35">
        <v>2524</v>
      </c>
      <c r="G56" s="35">
        <v>309</v>
      </c>
      <c r="H56" s="35">
        <v>309</v>
      </c>
      <c r="I56" s="35">
        <v>2</v>
      </c>
      <c r="J56" s="35">
        <v>184</v>
      </c>
      <c r="K56" s="35">
        <v>292</v>
      </c>
      <c r="L56" s="35">
        <v>243</v>
      </c>
      <c r="M56" s="35">
        <v>176</v>
      </c>
      <c r="N56" s="35">
        <v>139</v>
      </c>
      <c r="O56" s="35">
        <v>214</v>
      </c>
      <c r="P56" s="35">
        <v>218</v>
      </c>
      <c r="Q56" s="35">
        <v>209</v>
      </c>
      <c r="R56" s="35">
        <v>229</v>
      </c>
    </row>
    <row r="57" spans="1:18" ht="15.75">
      <c r="A57" s="33"/>
      <c r="B57" s="34"/>
      <c r="C57" s="34"/>
      <c r="D57" s="34" t="s">
        <v>48</v>
      </c>
      <c r="E57" s="43" t="s">
        <v>49</v>
      </c>
      <c r="F57" s="35">
        <v>273</v>
      </c>
      <c r="G57" s="35">
        <v>273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8" ht="24">
      <c r="A58" s="33"/>
      <c r="B58" s="34"/>
      <c r="C58" s="34"/>
      <c r="D58" s="34" t="s">
        <v>50</v>
      </c>
      <c r="E58" s="43" t="s">
        <v>51</v>
      </c>
      <c r="F58" s="35">
        <v>31</v>
      </c>
      <c r="G58" s="35">
        <v>31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 ht="24">
      <c r="A59" s="33"/>
      <c r="B59" s="34"/>
      <c r="C59" s="34"/>
      <c r="D59" s="34" t="s">
        <v>54</v>
      </c>
      <c r="E59" s="43" t="s">
        <v>55</v>
      </c>
      <c r="F59" s="35">
        <v>4010</v>
      </c>
      <c r="G59" s="35"/>
      <c r="H59" s="35"/>
      <c r="I59" s="35"/>
      <c r="J59" s="35"/>
      <c r="K59" s="35"/>
      <c r="L59" s="35"/>
      <c r="M59" s="35"/>
      <c r="N59" s="35"/>
      <c r="O59" s="35"/>
      <c r="P59" s="35">
        <v>4010</v>
      </c>
      <c r="Q59" s="35"/>
      <c r="R59" s="35"/>
    </row>
    <row r="60" spans="1:18" ht="15.75">
      <c r="A60" s="33"/>
      <c r="B60" s="34"/>
      <c r="C60" s="34"/>
      <c r="D60" s="34" t="s">
        <v>56</v>
      </c>
      <c r="E60" s="43" t="s">
        <v>57</v>
      </c>
      <c r="F60" s="35">
        <v>277</v>
      </c>
      <c r="G60" s="35"/>
      <c r="H60" s="35"/>
      <c r="I60" s="35"/>
      <c r="J60" s="35">
        <v>425</v>
      </c>
      <c r="K60" s="35">
        <v>-148</v>
      </c>
      <c r="L60" s="35"/>
      <c r="M60" s="35"/>
      <c r="N60" s="35"/>
      <c r="O60" s="35"/>
      <c r="P60" s="35"/>
      <c r="Q60" s="35"/>
      <c r="R60" s="35"/>
    </row>
    <row r="61" spans="1:18" ht="15.75">
      <c r="A61" s="33"/>
      <c r="B61" s="34"/>
      <c r="C61" s="34"/>
      <c r="D61" s="34" t="s">
        <v>76</v>
      </c>
      <c r="E61" s="43" t="s">
        <v>77</v>
      </c>
      <c r="F61" s="35">
        <v>1075</v>
      </c>
      <c r="G61" s="35">
        <v>80</v>
      </c>
      <c r="H61" s="35">
        <v>124</v>
      </c>
      <c r="I61" s="35">
        <v>80</v>
      </c>
      <c r="J61" s="35">
        <v>124</v>
      </c>
      <c r="K61" s="35">
        <v>65</v>
      </c>
      <c r="L61" s="35">
        <v>65</v>
      </c>
      <c r="M61" s="35">
        <v>108</v>
      </c>
      <c r="N61" s="35">
        <v>65</v>
      </c>
      <c r="O61" s="35">
        <v>80</v>
      </c>
      <c r="P61" s="35">
        <v>124</v>
      </c>
      <c r="Q61" s="35">
        <v>80</v>
      </c>
      <c r="R61" s="35">
        <v>80</v>
      </c>
    </row>
    <row r="62" spans="1:18" ht="15.75">
      <c r="A62" s="33"/>
      <c r="B62" s="34"/>
      <c r="C62" s="34"/>
      <c r="D62" s="34" t="s">
        <v>58</v>
      </c>
      <c r="E62" s="43" t="s">
        <v>59</v>
      </c>
      <c r="F62" s="35">
        <v>470</v>
      </c>
      <c r="G62" s="35"/>
      <c r="H62" s="35">
        <v>78</v>
      </c>
      <c r="I62" s="35">
        <v>39</v>
      </c>
      <c r="J62" s="35">
        <v>40</v>
      </c>
      <c r="K62" s="35">
        <v>39</v>
      </c>
      <c r="L62" s="35">
        <v>39</v>
      </c>
      <c r="M62" s="35">
        <v>39</v>
      </c>
      <c r="N62" s="35">
        <v>39</v>
      </c>
      <c r="O62" s="35">
        <v>39</v>
      </c>
      <c r="P62" s="35">
        <v>39</v>
      </c>
      <c r="Q62" s="35">
        <v>40</v>
      </c>
      <c r="R62" s="35">
        <v>39</v>
      </c>
    </row>
    <row r="63" spans="1:18" ht="15.75">
      <c r="A63" s="33"/>
      <c r="B63" s="34"/>
      <c r="C63" s="34"/>
      <c r="D63" s="34" t="s">
        <v>60</v>
      </c>
      <c r="E63" s="43" t="s">
        <v>61</v>
      </c>
      <c r="F63" s="35">
        <v>4452</v>
      </c>
      <c r="G63" s="35">
        <v>3</v>
      </c>
      <c r="H63" s="35">
        <v>614</v>
      </c>
      <c r="I63" s="35">
        <v>309</v>
      </c>
      <c r="J63" s="35">
        <v>310</v>
      </c>
      <c r="K63" s="35">
        <v>549</v>
      </c>
      <c r="L63" s="35">
        <v>309</v>
      </c>
      <c r="M63" s="35">
        <v>620</v>
      </c>
      <c r="N63" s="35">
        <v>309</v>
      </c>
      <c r="O63" s="35">
        <v>310</v>
      </c>
      <c r="P63" s="35">
        <v>309</v>
      </c>
      <c r="Q63" s="35">
        <v>710</v>
      </c>
      <c r="R63" s="35">
        <v>100</v>
      </c>
    </row>
    <row r="64" spans="1:18" ht="24">
      <c r="A64" s="33"/>
      <c r="B64" s="34"/>
      <c r="C64" s="34"/>
      <c r="D64" s="34" t="s">
        <v>62</v>
      </c>
      <c r="E64" s="43" t="s">
        <v>63</v>
      </c>
      <c r="F64" s="35">
        <v>487</v>
      </c>
      <c r="G64" s="35">
        <v>41</v>
      </c>
      <c r="H64" s="35">
        <v>80</v>
      </c>
      <c r="I64" s="35">
        <v>-121</v>
      </c>
      <c r="J64" s="35">
        <v>118</v>
      </c>
      <c r="K64" s="35">
        <v>88</v>
      </c>
      <c r="L64" s="35"/>
      <c r="M64" s="35">
        <v>41</v>
      </c>
      <c r="N64" s="35">
        <v>40</v>
      </c>
      <c r="O64" s="35">
        <v>40</v>
      </c>
      <c r="P64" s="35">
        <v>40</v>
      </c>
      <c r="Q64" s="35">
        <v>80</v>
      </c>
      <c r="R64" s="35">
        <v>40</v>
      </c>
    </row>
    <row r="65" spans="1:18" ht="15.75">
      <c r="A65" s="33"/>
      <c r="B65" s="34"/>
      <c r="C65" s="34"/>
      <c r="D65" s="34" t="s">
        <v>64</v>
      </c>
      <c r="E65" s="43" t="s">
        <v>65</v>
      </c>
      <c r="F65" s="35">
        <v>3535</v>
      </c>
      <c r="G65" s="35">
        <v>80</v>
      </c>
      <c r="H65" s="35">
        <v>372</v>
      </c>
      <c r="I65" s="35">
        <v>1267</v>
      </c>
      <c r="J65" s="35">
        <v>50</v>
      </c>
      <c r="K65" s="35">
        <v>200</v>
      </c>
      <c r="L65" s="35">
        <v>425</v>
      </c>
      <c r="M65" s="35">
        <v>94</v>
      </c>
      <c r="N65" s="35">
        <v>182</v>
      </c>
      <c r="O65" s="35">
        <v>80</v>
      </c>
      <c r="P65" s="35">
        <v>184</v>
      </c>
      <c r="Q65" s="35">
        <v>389</v>
      </c>
      <c r="R65" s="35">
        <v>212</v>
      </c>
    </row>
    <row r="66" spans="1:18" ht="15.75">
      <c r="A66" s="27"/>
      <c r="B66" s="28" t="s">
        <v>78</v>
      </c>
      <c r="C66" s="28"/>
      <c r="D66" s="28"/>
      <c r="E66" s="41"/>
      <c r="F66" s="29">
        <f t="shared" ref="F66:R66" si="9">SUM(F68:F69)</f>
        <v>189170.2</v>
      </c>
      <c r="G66" s="29">
        <f t="shared" si="9"/>
        <v>0</v>
      </c>
      <c r="H66" s="29">
        <f t="shared" si="9"/>
        <v>0</v>
      </c>
      <c r="I66" s="29">
        <f t="shared" si="9"/>
        <v>0</v>
      </c>
      <c r="J66" s="29">
        <f t="shared" si="9"/>
        <v>6216</v>
      </c>
      <c r="K66" s="29">
        <f t="shared" si="9"/>
        <v>0</v>
      </c>
      <c r="L66" s="29">
        <f t="shared" si="9"/>
        <v>31999</v>
      </c>
      <c r="M66" s="29">
        <f t="shared" si="9"/>
        <v>0</v>
      </c>
      <c r="N66" s="29">
        <f t="shared" si="9"/>
        <v>0</v>
      </c>
      <c r="O66" s="29">
        <f t="shared" si="9"/>
        <v>0</v>
      </c>
      <c r="P66" s="29">
        <f t="shared" si="9"/>
        <v>0</v>
      </c>
      <c r="Q66" s="29">
        <f t="shared" si="9"/>
        <v>0</v>
      </c>
      <c r="R66" s="29">
        <f t="shared" si="9"/>
        <v>150955.20000000001</v>
      </c>
    </row>
    <row r="67" spans="1:18" ht="15.75">
      <c r="A67" s="30"/>
      <c r="B67" s="31"/>
      <c r="C67" s="31" t="s">
        <v>79</v>
      </c>
      <c r="D67" s="31"/>
      <c r="E67" s="42"/>
      <c r="F67" s="32">
        <f t="shared" ref="F67:R67" si="10">SUM(F68:F69)</f>
        <v>189170.2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6216</v>
      </c>
      <c r="K67" s="32">
        <f t="shared" si="10"/>
        <v>0</v>
      </c>
      <c r="L67" s="32">
        <f t="shared" si="10"/>
        <v>31999</v>
      </c>
      <c r="M67" s="32">
        <f t="shared" si="10"/>
        <v>0</v>
      </c>
      <c r="N67" s="32">
        <f t="shared" si="10"/>
        <v>0</v>
      </c>
      <c r="O67" s="32">
        <f t="shared" si="10"/>
        <v>0</v>
      </c>
      <c r="P67" s="32">
        <f t="shared" si="10"/>
        <v>0</v>
      </c>
      <c r="Q67" s="32">
        <f t="shared" si="10"/>
        <v>0</v>
      </c>
      <c r="R67" s="32">
        <f t="shared" si="10"/>
        <v>150955.20000000001</v>
      </c>
    </row>
    <row r="68" spans="1:18" ht="36">
      <c r="A68" s="33"/>
      <c r="B68" s="34"/>
      <c r="C68" s="34"/>
      <c r="D68" s="34" t="s">
        <v>80</v>
      </c>
      <c r="E68" s="43" t="s">
        <v>81</v>
      </c>
      <c r="F68" s="35">
        <v>19264</v>
      </c>
      <c r="G68" s="35"/>
      <c r="H68" s="35"/>
      <c r="I68" s="35"/>
      <c r="J68" s="35">
        <v>6216</v>
      </c>
      <c r="K68" s="35"/>
      <c r="L68" s="35">
        <v>4200</v>
      </c>
      <c r="M68" s="35"/>
      <c r="N68" s="35"/>
      <c r="O68" s="35"/>
      <c r="P68" s="35"/>
      <c r="Q68" s="35"/>
      <c r="R68" s="35">
        <v>8848</v>
      </c>
    </row>
    <row r="69" spans="1:18" ht="36">
      <c r="A69" s="33"/>
      <c r="B69" s="34"/>
      <c r="C69" s="34"/>
      <c r="D69" s="34" t="s">
        <v>82</v>
      </c>
      <c r="E69" s="43" t="s">
        <v>83</v>
      </c>
      <c r="F69" s="35">
        <v>169906.2</v>
      </c>
      <c r="G69" s="35"/>
      <c r="H69" s="35"/>
      <c r="I69" s="35"/>
      <c r="J69" s="35"/>
      <c r="K69" s="35"/>
      <c r="L69" s="35">
        <v>27799</v>
      </c>
      <c r="M69" s="35"/>
      <c r="N69" s="35"/>
      <c r="O69" s="35"/>
      <c r="P69" s="35"/>
      <c r="Q69" s="35"/>
      <c r="R69" s="35">
        <v>142107.20000000001</v>
      </c>
    </row>
    <row r="70" spans="1:18" ht="15.75">
      <c r="A70" s="27"/>
      <c r="B70" s="28" t="s">
        <v>84</v>
      </c>
      <c r="C70" s="28"/>
      <c r="D70" s="28"/>
      <c r="E70" s="41"/>
      <c r="F70" s="29">
        <f>SUM(F72:F78)</f>
        <v>65969</v>
      </c>
      <c r="G70" s="29">
        <f t="shared" ref="G70:R70" si="11">SUM(G72:G78)</f>
        <v>2273</v>
      </c>
      <c r="H70" s="29">
        <f t="shared" si="11"/>
        <v>8726</v>
      </c>
      <c r="I70" s="29">
        <f t="shared" si="11"/>
        <v>5488</v>
      </c>
      <c r="J70" s="29">
        <f t="shared" si="11"/>
        <v>5450</v>
      </c>
      <c r="K70" s="29">
        <f t="shared" si="11"/>
        <v>5996</v>
      </c>
      <c r="L70" s="29">
        <f t="shared" si="11"/>
        <v>5929</v>
      </c>
      <c r="M70" s="29">
        <f t="shared" si="11"/>
        <v>5325</v>
      </c>
      <c r="N70" s="29">
        <f t="shared" si="11"/>
        <v>5222</v>
      </c>
      <c r="O70" s="29">
        <f t="shared" si="11"/>
        <v>6004</v>
      </c>
      <c r="P70" s="29">
        <f t="shared" si="11"/>
        <v>6010</v>
      </c>
      <c r="Q70" s="29">
        <f t="shared" si="11"/>
        <v>5939</v>
      </c>
      <c r="R70" s="29">
        <f t="shared" si="11"/>
        <v>3607</v>
      </c>
    </row>
    <row r="71" spans="1:18" ht="15.75">
      <c r="A71" s="30"/>
      <c r="B71" s="31"/>
      <c r="C71" s="31" t="s">
        <v>85</v>
      </c>
      <c r="D71" s="31"/>
      <c r="E71" s="42"/>
      <c r="F71" s="32">
        <f t="shared" ref="F71:R71" si="12">SUM(F72:F78)</f>
        <v>65969</v>
      </c>
      <c r="G71" s="32">
        <f t="shared" si="12"/>
        <v>2273</v>
      </c>
      <c r="H71" s="32">
        <f t="shared" si="12"/>
        <v>8726</v>
      </c>
      <c r="I71" s="32">
        <f t="shared" si="12"/>
        <v>5488</v>
      </c>
      <c r="J71" s="32">
        <f t="shared" si="12"/>
        <v>5450</v>
      </c>
      <c r="K71" s="32">
        <f t="shared" si="12"/>
        <v>5996</v>
      </c>
      <c r="L71" s="32">
        <f t="shared" si="12"/>
        <v>5929</v>
      </c>
      <c r="M71" s="32">
        <f t="shared" si="12"/>
        <v>5325</v>
      </c>
      <c r="N71" s="32">
        <f t="shared" si="12"/>
        <v>5222</v>
      </c>
      <c r="O71" s="32">
        <f t="shared" si="12"/>
        <v>6004</v>
      </c>
      <c r="P71" s="32">
        <f t="shared" si="12"/>
        <v>6010</v>
      </c>
      <c r="Q71" s="32">
        <f t="shared" si="12"/>
        <v>5939</v>
      </c>
      <c r="R71" s="32">
        <f t="shared" si="12"/>
        <v>3607</v>
      </c>
    </row>
    <row r="72" spans="1:18" ht="15.75">
      <c r="A72" s="33"/>
      <c r="B72" s="34"/>
      <c r="C72" s="34"/>
      <c r="D72" s="34" t="s">
        <v>34</v>
      </c>
      <c r="E72" s="43" t="s">
        <v>35</v>
      </c>
      <c r="F72" s="35">
        <v>24141.5</v>
      </c>
      <c r="G72" s="35">
        <v>2042</v>
      </c>
      <c r="H72" s="35">
        <v>2042</v>
      </c>
      <c r="I72" s="35">
        <v>2043</v>
      </c>
      <c r="J72" s="35">
        <v>2009</v>
      </c>
      <c r="K72" s="35">
        <v>2412</v>
      </c>
      <c r="L72" s="35">
        <v>1952.5</v>
      </c>
      <c r="M72" s="35">
        <v>1502</v>
      </c>
      <c r="N72" s="35">
        <v>1751</v>
      </c>
      <c r="O72" s="35">
        <v>2290</v>
      </c>
      <c r="P72" s="35">
        <v>2289</v>
      </c>
      <c r="Q72" s="35">
        <v>2289</v>
      </c>
      <c r="R72" s="35">
        <v>1520</v>
      </c>
    </row>
    <row r="73" spans="1:18" ht="15.75">
      <c r="A73" s="33"/>
      <c r="B73" s="34"/>
      <c r="C73" s="34"/>
      <c r="D73" s="34" t="s">
        <v>38</v>
      </c>
      <c r="E73" s="43" t="s">
        <v>39</v>
      </c>
      <c r="F73" s="35">
        <v>628.5</v>
      </c>
      <c r="G73" s="35"/>
      <c r="H73" s="35"/>
      <c r="I73" s="35"/>
      <c r="J73" s="35"/>
      <c r="K73" s="35">
        <v>45</v>
      </c>
      <c r="L73" s="35">
        <v>375.5</v>
      </c>
      <c r="M73" s="35">
        <v>144</v>
      </c>
      <c r="N73" s="35">
        <v>64</v>
      </c>
      <c r="O73" s="35"/>
      <c r="P73" s="35"/>
      <c r="Q73" s="35"/>
      <c r="R73" s="35"/>
    </row>
    <row r="74" spans="1:18" ht="15.75">
      <c r="A74" s="33"/>
      <c r="B74" s="34"/>
      <c r="C74" s="34"/>
      <c r="D74" s="34" t="s">
        <v>40</v>
      </c>
      <c r="E74" s="43" t="s">
        <v>41</v>
      </c>
      <c r="F74" s="35">
        <v>1318</v>
      </c>
      <c r="G74" s="35">
        <v>111</v>
      </c>
      <c r="H74" s="35">
        <v>110</v>
      </c>
      <c r="I74" s="35">
        <v>111</v>
      </c>
      <c r="J74" s="35">
        <v>109</v>
      </c>
      <c r="K74" s="35">
        <v>132</v>
      </c>
      <c r="L74" s="35">
        <v>121</v>
      </c>
      <c r="M74" s="35">
        <v>79</v>
      </c>
      <c r="N74" s="35">
        <v>94</v>
      </c>
      <c r="O74" s="35">
        <v>121</v>
      </c>
      <c r="P74" s="35">
        <v>124</v>
      </c>
      <c r="Q74" s="35">
        <v>124</v>
      </c>
      <c r="R74" s="35">
        <v>82</v>
      </c>
    </row>
    <row r="75" spans="1:18" ht="36">
      <c r="A75" s="33"/>
      <c r="B75" s="34"/>
      <c r="C75" s="34"/>
      <c r="D75" s="34" t="s">
        <v>42</v>
      </c>
      <c r="E75" s="43" t="s">
        <v>43</v>
      </c>
      <c r="F75" s="35">
        <v>769</v>
      </c>
      <c r="G75" s="35">
        <v>65</v>
      </c>
      <c r="H75" s="35">
        <v>64</v>
      </c>
      <c r="I75" s="35">
        <v>64</v>
      </c>
      <c r="J75" s="35">
        <v>63</v>
      </c>
      <c r="K75" s="35">
        <v>78</v>
      </c>
      <c r="L75" s="35">
        <v>72</v>
      </c>
      <c r="M75" s="35">
        <v>45</v>
      </c>
      <c r="N75" s="35">
        <v>54</v>
      </c>
      <c r="O75" s="35">
        <v>72</v>
      </c>
      <c r="P75" s="35">
        <v>72</v>
      </c>
      <c r="Q75" s="35">
        <v>72</v>
      </c>
      <c r="R75" s="35">
        <v>48</v>
      </c>
    </row>
    <row r="76" spans="1:18" ht="24">
      <c r="A76" s="33"/>
      <c r="B76" s="34"/>
      <c r="C76" s="34"/>
      <c r="D76" s="34" t="s">
        <v>46</v>
      </c>
      <c r="E76" s="43" t="s">
        <v>47</v>
      </c>
      <c r="F76" s="35">
        <v>660</v>
      </c>
      <c r="G76" s="35">
        <v>55</v>
      </c>
      <c r="H76" s="35">
        <v>55</v>
      </c>
      <c r="I76" s="35">
        <v>55</v>
      </c>
      <c r="J76" s="35">
        <v>55</v>
      </c>
      <c r="K76" s="35">
        <v>66</v>
      </c>
      <c r="L76" s="35">
        <v>60</v>
      </c>
      <c r="M76" s="35">
        <v>42</v>
      </c>
      <c r="N76" s="35">
        <v>48</v>
      </c>
      <c r="O76" s="35">
        <v>61</v>
      </c>
      <c r="P76" s="35">
        <v>61</v>
      </c>
      <c r="Q76" s="35">
        <v>61</v>
      </c>
      <c r="R76" s="35">
        <v>41</v>
      </c>
    </row>
    <row r="77" spans="1:18" ht="15.75">
      <c r="A77" s="33"/>
      <c r="B77" s="34"/>
      <c r="C77" s="34"/>
      <c r="D77" s="34" t="s">
        <v>86</v>
      </c>
      <c r="E77" s="43" t="s">
        <v>87</v>
      </c>
      <c r="F77" s="35">
        <v>2706</v>
      </c>
      <c r="G77" s="35"/>
      <c r="H77" s="35">
        <v>450</v>
      </c>
      <c r="I77" s="35">
        <v>226</v>
      </c>
      <c r="J77" s="35">
        <v>225</v>
      </c>
      <c r="K77" s="35">
        <v>226</v>
      </c>
      <c r="L77" s="35">
        <v>225</v>
      </c>
      <c r="M77" s="35">
        <v>226</v>
      </c>
      <c r="N77" s="35">
        <v>225</v>
      </c>
      <c r="O77" s="35">
        <v>226</v>
      </c>
      <c r="P77" s="35">
        <v>225</v>
      </c>
      <c r="Q77" s="35">
        <v>226</v>
      </c>
      <c r="R77" s="35">
        <v>226</v>
      </c>
    </row>
    <row r="78" spans="1:18" ht="15.75">
      <c r="A78" s="33"/>
      <c r="B78" s="34"/>
      <c r="C78" s="34"/>
      <c r="D78" s="34" t="s">
        <v>60</v>
      </c>
      <c r="E78" s="43" t="s">
        <v>61</v>
      </c>
      <c r="F78" s="35">
        <v>35746</v>
      </c>
      <c r="G78" s="35"/>
      <c r="H78" s="35">
        <v>6005</v>
      </c>
      <c r="I78" s="35">
        <v>2989</v>
      </c>
      <c r="J78" s="35">
        <v>2989</v>
      </c>
      <c r="K78" s="35">
        <v>3037</v>
      </c>
      <c r="L78" s="35">
        <v>3123</v>
      </c>
      <c r="M78" s="35">
        <v>3287</v>
      </c>
      <c r="N78" s="35">
        <v>2986</v>
      </c>
      <c r="O78" s="35">
        <v>3234</v>
      </c>
      <c r="P78" s="35">
        <v>3239</v>
      </c>
      <c r="Q78" s="35">
        <v>3167</v>
      </c>
      <c r="R78" s="35">
        <v>1690</v>
      </c>
    </row>
    <row r="79" spans="1:18" ht="15">
      <c r="A79" s="27"/>
      <c r="B79" s="28" t="s">
        <v>88</v>
      </c>
      <c r="C79" s="28"/>
      <c r="D79" s="28"/>
      <c r="E79" s="41"/>
      <c r="F79" s="39">
        <f>SUM(F81:F99)</f>
        <v>3932758.8000000003</v>
      </c>
      <c r="G79" s="39">
        <f t="shared" ref="G79:R79" si="13">SUM(G81:G99)</f>
        <v>281700</v>
      </c>
      <c r="H79" s="39">
        <f t="shared" si="13"/>
        <v>312110</v>
      </c>
      <c r="I79" s="39">
        <f t="shared" si="13"/>
        <v>298446</v>
      </c>
      <c r="J79" s="39">
        <f t="shared" si="13"/>
        <v>306230</v>
      </c>
      <c r="K79" s="39">
        <f t="shared" si="13"/>
        <v>541828</v>
      </c>
      <c r="L79" s="39">
        <f t="shared" si="13"/>
        <v>539252.80000000005</v>
      </c>
      <c r="M79" s="39">
        <f t="shared" si="13"/>
        <v>206875</v>
      </c>
      <c r="N79" s="39">
        <f t="shared" si="13"/>
        <v>213149.2</v>
      </c>
      <c r="O79" s="39">
        <f t="shared" si="13"/>
        <v>251476</v>
      </c>
      <c r="P79" s="39">
        <f t="shared" si="13"/>
        <v>345295</v>
      </c>
      <c r="Q79" s="39">
        <f t="shared" si="13"/>
        <v>338492.2</v>
      </c>
      <c r="R79" s="39">
        <f t="shared" si="13"/>
        <v>297904.59999999998</v>
      </c>
    </row>
    <row r="80" spans="1:18" ht="15">
      <c r="A80" s="30"/>
      <c r="B80" s="31"/>
      <c r="C80" s="31" t="s">
        <v>89</v>
      </c>
      <c r="D80" s="31"/>
      <c r="E80" s="42"/>
      <c r="F80" s="40">
        <f t="shared" ref="F80:R80" si="14">SUM(F81:F99)</f>
        <v>3932758.8000000003</v>
      </c>
      <c r="G80" s="40">
        <f t="shared" si="14"/>
        <v>281700</v>
      </c>
      <c r="H80" s="40">
        <f t="shared" si="14"/>
        <v>312110</v>
      </c>
      <c r="I80" s="40">
        <f t="shared" si="14"/>
        <v>298446</v>
      </c>
      <c r="J80" s="40">
        <f t="shared" si="14"/>
        <v>306230</v>
      </c>
      <c r="K80" s="40">
        <f t="shared" si="14"/>
        <v>541828</v>
      </c>
      <c r="L80" s="40">
        <f t="shared" si="14"/>
        <v>539252.80000000005</v>
      </c>
      <c r="M80" s="40">
        <f t="shared" si="14"/>
        <v>206875</v>
      </c>
      <c r="N80" s="40">
        <f t="shared" si="14"/>
        <v>213149.2</v>
      </c>
      <c r="O80" s="40">
        <f t="shared" si="14"/>
        <v>251476</v>
      </c>
      <c r="P80" s="40">
        <f t="shared" si="14"/>
        <v>345295</v>
      </c>
      <c r="Q80" s="40">
        <f t="shared" si="14"/>
        <v>338492.2</v>
      </c>
      <c r="R80" s="40">
        <f t="shared" si="14"/>
        <v>297904.59999999998</v>
      </c>
    </row>
    <row r="81" spans="1:18" ht="15.75">
      <c r="A81" s="33"/>
      <c r="B81" s="34"/>
      <c r="C81" s="34"/>
      <c r="D81" s="34" t="s">
        <v>34</v>
      </c>
      <c r="E81" s="43" t="s">
        <v>35</v>
      </c>
      <c r="F81" s="35">
        <v>2996961</v>
      </c>
      <c r="G81" s="35">
        <v>246834</v>
      </c>
      <c r="H81" s="35">
        <v>243300</v>
      </c>
      <c r="I81" s="35">
        <v>228300</v>
      </c>
      <c r="J81" s="35">
        <v>243300</v>
      </c>
      <c r="K81" s="35">
        <v>417988</v>
      </c>
      <c r="L81" s="35">
        <v>392292.1</v>
      </c>
      <c r="M81" s="35">
        <v>141379</v>
      </c>
      <c r="N81" s="35">
        <v>172040</v>
      </c>
      <c r="O81" s="35">
        <v>204333</v>
      </c>
      <c r="P81" s="35">
        <v>241137</v>
      </c>
      <c r="Q81" s="35">
        <v>241136</v>
      </c>
      <c r="R81" s="35">
        <v>224921.9</v>
      </c>
    </row>
    <row r="82" spans="1:18" ht="15.75">
      <c r="A82" s="33"/>
      <c r="B82" s="34"/>
      <c r="C82" s="34"/>
      <c r="D82" s="34" t="s">
        <v>36</v>
      </c>
      <c r="E82" s="43" t="s">
        <v>37</v>
      </c>
      <c r="F82" s="35">
        <v>15000</v>
      </c>
      <c r="G82" s="35"/>
      <c r="H82" s="35"/>
      <c r="I82" s="35">
        <v>15000</v>
      </c>
      <c r="J82" s="35"/>
      <c r="K82" s="35"/>
      <c r="L82" s="35"/>
      <c r="M82" s="35"/>
      <c r="N82" s="35"/>
      <c r="O82" s="35"/>
      <c r="P82" s="35"/>
      <c r="Q82" s="35"/>
      <c r="R82" s="35"/>
    </row>
    <row r="83" spans="1:18" ht="15.75">
      <c r="A83" s="33"/>
      <c r="B83" s="34"/>
      <c r="C83" s="34"/>
      <c r="D83" s="34" t="s">
        <v>38</v>
      </c>
      <c r="E83" s="43" t="s">
        <v>39</v>
      </c>
      <c r="F83" s="35">
        <v>124303.9</v>
      </c>
      <c r="G83" s="35"/>
      <c r="H83" s="35"/>
      <c r="I83" s="35"/>
      <c r="J83" s="35"/>
      <c r="K83" s="35">
        <v>32845</v>
      </c>
      <c r="L83" s="35">
        <v>82582.899999999994</v>
      </c>
      <c r="M83" s="35">
        <v>4832</v>
      </c>
      <c r="N83" s="35">
        <v>3570</v>
      </c>
      <c r="O83" s="35">
        <v>474</v>
      </c>
      <c r="P83" s="35"/>
      <c r="Q83" s="35"/>
      <c r="R83" s="35"/>
    </row>
    <row r="84" spans="1:18" ht="15.75">
      <c r="A84" s="33"/>
      <c r="B84" s="34"/>
      <c r="C84" s="34"/>
      <c r="D84" s="34" t="s">
        <v>40</v>
      </c>
      <c r="E84" s="43" t="s">
        <v>41</v>
      </c>
      <c r="F84" s="35">
        <v>163778</v>
      </c>
      <c r="G84" s="35">
        <v>13363</v>
      </c>
      <c r="H84" s="35">
        <v>13139</v>
      </c>
      <c r="I84" s="35">
        <v>13138</v>
      </c>
      <c r="J84" s="35">
        <v>13139</v>
      </c>
      <c r="K84" s="35">
        <v>22569</v>
      </c>
      <c r="L84" s="35">
        <v>21255</v>
      </c>
      <c r="M84" s="35">
        <v>7632</v>
      </c>
      <c r="N84" s="35">
        <v>8905</v>
      </c>
      <c r="O84" s="35">
        <v>11421</v>
      </c>
      <c r="P84" s="35">
        <v>13023</v>
      </c>
      <c r="Q84" s="35">
        <v>13023</v>
      </c>
      <c r="R84" s="35">
        <v>13171</v>
      </c>
    </row>
    <row r="85" spans="1:18" ht="36">
      <c r="A85" s="33"/>
      <c r="B85" s="34"/>
      <c r="C85" s="34"/>
      <c r="D85" s="34" t="s">
        <v>42</v>
      </c>
      <c r="E85" s="43" t="s">
        <v>43</v>
      </c>
      <c r="F85" s="35">
        <v>95537</v>
      </c>
      <c r="G85" s="35">
        <v>7795</v>
      </c>
      <c r="H85" s="35">
        <v>7665</v>
      </c>
      <c r="I85" s="35">
        <v>7665</v>
      </c>
      <c r="J85" s="35">
        <v>7666</v>
      </c>
      <c r="K85" s="35">
        <v>13171</v>
      </c>
      <c r="L85" s="35">
        <v>12406</v>
      </c>
      <c r="M85" s="35">
        <v>4435</v>
      </c>
      <c r="N85" s="35">
        <v>5421</v>
      </c>
      <c r="O85" s="35">
        <v>6437</v>
      </c>
      <c r="P85" s="35">
        <v>7597</v>
      </c>
      <c r="Q85" s="35">
        <v>7596</v>
      </c>
      <c r="R85" s="35">
        <v>7683</v>
      </c>
    </row>
    <row r="86" spans="1:18" ht="15.75">
      <c r="A86" s="33"/>
      <c r="B86" s="34"/>
      <c r="C86" s="34"/>
      <c r="D86" s="34" t="s">
        <v>44</v>
      </c>
      <c r="E86" s="43" t="s">
        <v>45</v>
      </c>
      <c r="F86" s="35">
        <v>898</v>
      </c>
      <c r="G86" s="35"/>
      <c r="H86" s="35"/>
      <c r="I86" s="35">
        <v>224</v>
      </c>
      <c r="J86" s="35"/>
      <c r="K86" s="35">
        <v>225</v>
      </c>
      <c r="L86" s="35"/>
      <c r="M86" s="35"/>
      <c r="N86" s="35"/>
      <c r="O86" s="35">
        <v>224</v>
      </c>
      <c r="P86" s="35"/>
      <c r="Q86" s="35">
        <v>225</v>
      </c>
      <c r="R86" s="35"/>
    </row>
    <row r="87" spans="1:18" ht="24">
      <c r="A87" s="33"/>
      <c r="B87" s="34"/>
      <c r="C87" s="34"/>
      <c r="D87" s="34" t="s">
        <v>46</v>
      </c>
      <c r="E87" s="43" t="s">
        <v>47</v>
      </c>
      <c r="F87" s="35">
        <v>81889</v>
      </c>
      <c r="G87" s="35">
        <v>6681</v>
      </c>
      <c r="H87" s="35">
        <v>6570</v>
      </c>
      <c r="I87" s="35">
        <v>6569</v>
      </c>
      <c r="J87" s="35">
        <v>6569</v>
      </c>
      <c r="K87" s="35">
        <v>11290</v>
      </c>
      <c r="L87" s="35">
        <v>10632</v>
      </c>
      <c r="M87" s="35">
        <v>3820</v>
      </c>
      <c r="N87" s="35">
        <v>4637</v>
      </c>
      <c r="O87" s="35">
        <v>5516</v>
      </c>
      <c r="P87" s="35">
        <v>6511</v>
      </c>
      <c r="Q87" s="35">
        <v>6510</v>
      </c>
      <c r="R87" s="35">
        <v>6584</v>
      </c>
    </row>
    <row r="88" spans="1:18" ht="15.75">
      <c r="A88" s="33"/>
      <c r="B88" s="34"/>
      <c r="C88" s="34"/>
      <c r="D88" s="34" t="s">
        <v>48</v>
      </c>
      <c r="E88" s="43" t="s">
        <v>49</v>
      </c>
      <c r="F88" s="35">
        <v>25174</v>
      </c>
      <c r="G88" s="35">
        <v>2608</v>
      </c>
      <c r="H88" s="35">
        <v>2063</v>
      </c>
      <c r="I88" s="35">
        <v>2052</v>
      </c>
      <c r="J88" s="35">
        <v>2052</v>
      </c>
      <c r="K88" s="35">
        <v>2070</v>
      </c>
      <c r="L88" s="35">
        <v>2075</v>
      </c>
      <c r="M88" s="35">
        <v>2052</v>
      </c>
      <c r="N88" s="35">
        <v>2016</v>
      </c>
      <c r="O88" s="35">
        <v>2052</v>
      </c>
      <c r="P88" s="35">
        <v>2052</v>
      </c>
      <c r="Q88" s="35">
        <v>2052</v>
      </c>
      <c r="R88" s="35">
        <v>2030</v>
      </c>
    </row>
    <row r="89" spans="1:18" ht="24">
      <c r="A89" s="33"/>
      <c r="B89" s="34"/>
      <c r="C89" s="34"/>
      <c r="D89" s="34" t="s">
        <v>50</v>
      </c>
      <c r="E89" s="43" t="s">
        <v>51</v>
      </c>
      <c r="F89" s="35">
        <v>2832</v>
      </c>
      <c r="G89" s="35">
        <v>292</v>
      </c>
      <c r="H89" s="35">
        <v>231</v>
      </c>
      <c r="I89" s="35">
        <v>231</v>
      </c>
      <c r="J89" s="35">
        <v>230</v>
      </c>
      <c r="K89" s="35">
        <v>232</v>
      </c>
      <c r="L89" s="35">
        <v>232</v>
      </c>
      <c r="M89" s="35">
        <v>230</v>
      </c>
      <c r="N89" s="35">
        <v>231</v>
      </c>
      <c r="O89" s="35">
        <v>230</v>
      </c>
      <c r="P89" s="35">
        <v>231</v>
      </c>
      <c r="Q89" s="35">
        <v>231</v>
      </c>
      <c r="R89" s="35">
        <v>231</v>
      </c>
    </row>
    <row r="90" spans="1:18" ht="15.75">
      <c r="A90" s="33"/>
      <c r="B90" s="34"/>
      <c r="C90" s="34"/>
      <c r="D90" s="34" t="s">
        <v>86</v>
      </c>
      <c r="E90" s="43" t="s">
        <v>87</v>
      </c>
      <c r="F90" s="35">
        <v>29275</v>
      </c>
      <c r="G90" s="35"/>
      <c r="H90" s="35">
        <v>7260</v>
      </c>
      <c r="I90" s="35">
        <v>3630</v>
      </c>
      <c r="J90" s="35">
        <v>3630</v>
      </c>
      <c r="K90" s="35">
        <v>-2270</v>
      </c>
      <c r="L90" s="35">
        <v>2505</v>
      </c>
      <c r="M90" s="35"/>
      <c r="N90" s="35"/>
      <c r="O90" s="35">
        <v>3630</v>
      </c>
      <c r="P90" s="35">
        <v>3630</v>
      </c>
      <c r="Q90" s="35">
        <v>3630</v>
      </c>
      <c r="R90" s="35">
        <v>3630</v>
      </c>
    </row>
    <row r="91" spans="1:18" ht="24">
      <c r="A91" s="33"/>
      <c r="B91" s="34"/>
      <c r="C91" s="34"/>
      <c r="D91" s="34" t="s">
        <v>54</v>
      </c>
      <c r="E91" s="43" t="s">
        <v>55</v>
      </c>
      <c r="F91" s="35">
        <v>96150.2</v>
      </c>
      <c r="G91" s="35"/>
      <c r="H91" s="35">
        <v>994</v>
      </c>
      <c r="I91" s="35"/>
      <c r="J91" s="35">
        <v>994</v>
      </c>
      <c r="K91" s="35"/>
      <c r="L91" s="35"/>
      <c r="M91" s="35">
        <v>335</v>
      </c>
      <c r="N91" s="35"/>
      <c r="O91" s="35"/>
      <c r="P91" s="35">
        <v>47627</v>
      </c>
      <c r="Q91" s="35">
        <v>46200.2</v>
      </c>
      <c r="R91" s="35"/>
    </row>
    <row r="92" spans="1:18" ht="15.75">
      <c r="A92" s="33"/>
      <c r="B92" s="34"/>
      <c r="C92" s="34"/>
      <c r="D92" s="34" t="s">
        <v>56</v>
      </c>
      <c r="E92" s="43" t="s">
        <v>57</v>
      </c>
      <c r="F92" s="35">
        <v>16345.2</v>
      </c>
      <c r="G92" s="35"/>
      <c r="H92" s="35"/>
      <c r="I92" s="35">
        <v>300</v>
      </c>
      <c r="J92" s="35">
        <v>5651</v>
      </c>
      <c r="K92" s="35">
        <v>3282</v>
      </c>
      <c r="L92" s="35"/>
      <c r="M92" s="35">
        <v>3488</v>
      </c>
      <c r="N92" s="35"/>
      <c r="O92" s="35"/>
      <c r="P92" s="35"/>
      <c r="Q92" s="35"/>
      <c r="R92" s="35">
        <v>3624.2</v>
      </c>
    </row>
    <row r="93" spans="1:18" ht="15.75">
      <c r="A93" s="33"/>
      <c r="B93" s="34"/>
      <c r="C93" s="34"/>
      <c r="D93" s="34" t="s">
        <v>76</v>
      </c>
      <c r="E93" s="43" t="s">
        <v>77</v>
      </c>
      <c r="F93" s="35">
        <v>44176</v>
      </c>
      <c r="G93" s="35">
        <v>4000</v>
      </c>
      <c r="H93" s="35">
        <v>5500</v>
      </c>
      <c r="I93" s="35">
        <v>4000</v>
      </c>
      <c r="J93" s="35">
        <v>3700</v>
      </c>
      <c r="K93" s="35">
        <v>3000</v>
      </c>
      <c r="L93" s="35">
        <v>2800</v>
      </c>
      <c r="M93" s="35">
        <v>3500</v>
      </c>
      <c r="N93" s="35">
        <v>2800</v>
      </c>
      <c r="O93" s="35">
        <v>3000</v>
      </c>
      <c r="P93" s="35">
        <v>3876</v>
      </c>
      <c r="Q93" s="35">
        <v>4000</v>
      </c>
      <c r="R93" s="35">
        <v>4000</v>
      </c>
    </row>
    <row r="94" spans="1:18" ht="15.75">
      <c r="A94" s="33"/>
      <c r="B94" s="34"/>
      <c r="C94" s="34"/>
      <c r="D94" s="34" t="s">
        <v>58</v>
      </c>
      <c r="E94" s="43" t="s">
        <v>59</v>
      </c>
      <c r="F94" s="35">
        <v>24454</v>
      </c>
      <c r="G94" s="35"/>
      <c r="H94" s="35">
        <v>4100</v>
      </c>
      <c r="I94" s="35">
        <v>2000</v>
      </c>
      <c r="J94" s="35">
        <v>2000</v>
      </c>
      <c r="K94" s="35">
        <v>2000</v>
      </c>
      <c r="L94" s="35">
        <v>2000</v>
      </c>
      <c r="M94" s="35">
        <v>2000</v>
      </c>
      <c r="N94" s="35">
        <v>2100</v>
      </c>
      <c r="O94" s="35">
        <v>2100</v>
      </c>
      <c r="P94" s="35">
        <v>2100</v>
      </c>
      <c r="Q94" s="35">
        <v>2054</v>
      </c>
      <c r="R94" s="35">
        <v>2000</v>
      </c>
    </row>
    <row r="95" spans="1:18" ht="15.75">
      <c r="A95" s="33"/>
      <c r="B95" s="34"/>
      <c r="C95" s="34"/>
      <c r="D95" s="34" t="s">
        <v>60</v>
      </c>
      <c r="E95" s="43" t="s">
        <v>61</v>
      </c>
      <c r="F95" s="35">
        <v>66313</v>
      </c>
      <c r="G95" s="35"/>
      <c r="H95" s="35">
        <v>5710</v>
      </c>
      <c r="I95" s="35">
        <v>831</v>
      </c>
      <c r="J95" s="35">
        <v>7750</v>
      </c>
      <c r="K95" s="35">
        <v>9021</v>
      </c>
      <c r="L95" s="35">
        <v>8039.8</v>
      </c>
      <c r="M95" s="35">
        <v>11474</v>
      </c>
      <c r="N95" s="35">
        <v>6201.2</v>
      </c>
      <c r="O95" s="35">
        <v>3931</v>
      </c>
      <c r="P95" s="35">
        <v>4777</v>
      </c>
      <c r="Q95" s="35">
        <v>4269</v>
      </c>
      <c r="R95" s="35">
        <v>4309</v>
      </c>
    </row>
    <row r="96" spans="1:18" ht="24">
      <c r="A96" s="33"/>
      <c r="B96" s="34"/>
      <c r="C96" s="34"/>
      <c r="D96" s="34" t="s">
        <v>62</v>
      </c>
      <c r="E96" s="43" t="s">
        <v>63</v>
      </c>
      <c r="F96" s="35">
        <v>29756</v>
      </c>
      <c r="G96" s="35"/>
      <c r="H96" s="35">
        <v>3432</v>
      </c>
      <c r="I96" s="35">
        <v>138</v>
      </c>
      <c r="J96" s="35">
        <v>3271</v>
      </c>
      <c r="K96" s="35">
        <v>10271</v>
      </c>
      <c r="L96" s="35">
        <v>1977</v>
      </c>
      <c r="M96" s="35">
        <v>1977</v>
      </c>
      <c r="N96" s="35">
        <v>1771</v>
      </c>
      <c r="O96" s="35">
        <v>1771</v>
      </c>
      <c r="P96" s="35">
        <v>1606</v>
      </c>
      <c r="Q96" s="35">
        <v>1771</v>
      </c>
      <c r="R96" s="35">
        <v>1771</v>
      </c>
    </row>
    <row r="97" spans="1:18" ht="24">
      <c r="A97" s="33"/>
      <c r="B97" s="34"/>
      <c r="C97" s="34"/>
      <c r="D97" s="34" t="s">
        <v>90</v>
      </c>
      <c r="E97" s="43" t="s">
        <v>91</v>
      </c>
      <c r="F97" s="35">
        <v>72720</v>
      </c>
      <c r="G97" s="35"/>
      <c r="H97" s="35">
        <v>5610</v>
      </c>
      <c r="I97" s="35">
        <v>5610</v>
      </c>
      <c r="J97" s="35">
        <v>5610</v>
      </c>
      <c r="K97" s="35">
        <v>5610</v>
      </c>
      <c r="L97" s="35"/>
      <c r="M97" s="35">
        <v>19530</v>
      </c>
      <c r="N97" s="35">
        <v>2700</v>
      </c>
      <c r="O97" s="35">
        <v>5610</v>
      </c>
      <c r="P97" s="35">
        <v>5610</v>
      </c>
      <c r="Q97" s="35">
        <v>5610</v>
      </c>
      <c r="R97" s="35">
        <v>11220</v>
      </c>
    </row>
    <row r="98" spans="1:18" ht="15.75">
      <c r="A98" s="33"/>
      <c r="B98" s="34"/>
      <c r="C98" s="34"/>
      <c r="D98" s="34" t="s">
        <v>64</v>
      </c>
      <c r="E98" s="43" t="s">
        <v>65</v>
      </c>
      <c r="F98" s="35">
        <v>35276</v>
      </c>
      <c r="G98" s="35">
        <v>127</v>
      </c>
      <c r="H98" s="35">
        <v>6536</v>
      </c>
      <c r="I98" s="35">
        <v>8758</v>
      </c>
      <c r="J98" s="35">
        <v>668</v>
      </c>
      <c r="K98" s="35">
        <v>10524</v>
      </c>
      <c r="L98" s="35">
        <v>456</v>
      </c>
      <c r="M98" s="35">
        <v>191</v>
      </c>
      <c r="N98" s="35">
        <v>757</v>
      </c>
      <c r="O98" s="35">
        <v>747</v>
      </c>
      <c r="P98" s="35">
        <v>5518</v>
      </c>
      <c r="Q98" s="35">
        <v>185</v>
      </c>
      <c r="R98" s="35">
        <v>809</v>
      </c>
    </row>
    <row r="99" spans="1:18" ht="36">
      <c r="A99" s="33"/>
      <c r="B99" s="34"/>
      <c r="C99" s="34"/>
      <c r="D99" s="34" t="s">
        <v>80</v>
      </c>
      <c r="E99" s="43" t="s">
        <v>81</v>
      </c>
      <c r="F99" s="35">
        <v>11920.5</v>
      </c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>
        <v>11920.5</v>
      </c>
    </row>
    <row r="100" spans="1:18" ht="15.75">
      <c r="A100" s="27"/>
      <c r="B100" s="28" t="s">
        <v>92</v>
      </c>
      <c r="C100" s="28"/>
      <c r="D100" s="28"/>
      <c r="E100" s="41"/>
      <c r="F100" s="29">
        <f>SUM(F102:F108)</f>
        <v>12576</v>
      </c>
      <c r="G100" s="29">
        <f t="shared" ref="G100:R100" si="15">SUM(G102:G108)</f>
        <v>69</v>
      </c>
      <c r="H100" s="29">
        <f t="shared" si="15"/>
        <v>568</v>
      </c>
      <c r="I100" s="29">
        <f t="shared" si="15"/>
        <v>568</v>
      </c>
      <c r="J100" s="29">
        <f t="shared" si="15"/>
        <v>2026</v>
      </c>
      <c r="K100" s="29">
        <f t="shared" si="15"/>
        <v>569</v>
      </c>
      <c r="L100" s="29">
        <f t="shared" si="15"/>
        <v>569</v>
      </c>
      <c r="M100" s="29">
        <f t="shared" si="15"/>
        <v>569</v>
      </c>
      <c r="N100" s="29">
        <f t="shared" si="15"/>
        <v>569</v>
      </c>
      <c r="O100" s="29">
        <f t="shared" si="15"/>
        <v>569</v>
      </c>
      <c r="P100" s="29">
        <f t="shared" si="15"/>
        <v>2455</v>
      </c>
      <c r="Q100" s="29">
        <f t="shared" si="15"/>
        <v>3969</v>
      </c>
      <c r="R100" s="29">
        <f t="shared" si="15"/>
        <v>76</v>
      </c>
    </row>
    <row r="101" spans="1:18" ht="15.75">
      <c r="A101" s="30"/>
      <c r="B101" s="31"/>
      <c r="C101" s="31" t="s">
        <v>93</v>
      </c>
      <c r="D101" s="31"/>
      <c r="E101" s="42"/>
      <c r="F101" s="32">
        <f t="shared" ref="F101:R101" si="16">SUM(F102:F108)</f>
        <v>12576</v>
      </c>
      <c r="G101" s="32">
        <f t="shared" si="16"/>
        <v>69</v>
      </c>
      <c r="H101" s="32">
        <f t="shared" si="16"/>
        <v>568</v>
      </c>
      <c r="I101" s="32">
        <f t="shared" si="16"/>
        <v>568</v>
      </c>
      <c r="J101" s="32">
        <f t="shared" si="16"/>
        <v>2026</v>
      </c>
      <c r="K101" s="32">
        <f t="shared" si="16"/>
        <v>569</v>
      </c>
      <c r="L101" s="32">
        <f t="shared" si="16"/>
        <v>569</v>
      </c>
      <c r="M101" s="32">
        <f t="shared" si="16"/>
        <v>569</v>
      </c>
      <c r="N101" s="32">
        <f t="shared" si="16"/>
        <v>569</v>
      </c>
      <c r="O101" s="32">
        <f t="shared" si="16"/>
        <v>569</v>
      </c>
      <c r="P101" s="32">
        <f t="shared" si="16"/>
        <v>2455</v>
      </c>
      <c r="Q101" s="32">
        <f t="shared" si="16"/>
        <v>3969</v>
      </c>
      <c r="R101" s="32">
        <f t="shared" si="16"/>
        <v>76</v>
      </c>
    </row>
    <row r="102" spans="1:18" ht="15.75">
      <c r="A102" s="33"/>
      <c r="B102" s="34"/>
      <c r="C102" s="34"/>
      <c r="D102" s="34" t="s">
        <v>34</v>
      </c>
      <c r="E102" s="43" t="s">
        <v>35</v>
      </c>
      <c r="F102" s="35">
        <v>1751</v>
      </c>
      <c r="G102" s="35">
        <v>62</v>
      </c>
      <c r="H102" s="35">
        <v>62</v>
      </c>
      <c r="I102" s="35">
        <v>1060</v>
      </c>
      <c r="J102" s="35">
        <v>63</v>
      </c>
      <c r="K102" s="35">
        <v>63</v>
      </c>
      <c r="L102" s="35">
        <v>63</v>
      </c>
      <c r="M102" s="35">
        <v>63</v>
      </c>
      <c r="N102" s="35">
        <v>63</v>
      </c>
      <c r="O102" s="35">
        <v>63</v>
      </c>
      <c r="P102" s="35">
        <v>63</v>
      </c>
      <c r="Q102" s="35">
        <v>63</v>
      </c>
      <c r="R102" s="35">
        <v>63</v>
      </c>
    </row>
    <row r="103" spans="1:18" ht="15.75">
      <c r="A103" s="33"/>
      <c r="B103" s="34"/>
      <c r="C103" s="34"/>
      <c r="D103" s="34" t="s">
        <v>40</v>
      </c>
      <c r="E103" s="43" t="s">
        <v>41</v>
      </c>
      <c r="F103" s="35">
        <v>37</v>
      </c>
      <c r="G103" s="35">
        <v>3</v>
      </c>
      <c r="H103" s="35">
        <v>3</v>
      </c>
      <c r="I103" s="35">
        <v>3</v>
      </c>
      <c r="J103" s="35">
        <v>3</v>
      </c>
      <c r="K103" s="35">
        <v>3</v>
      </c>
      <c r="L103" s="35">
        <v>3</v>
      </c>
      <c r="M103" s="35">
        <v>3</v>
      </c>
      <c r="N103" s="35">
        <v>3</v>
      </c>
      <c r="O103" s="35">
        <v>3</v>
      </c>
      <c r="P103" s="35">
        <v>3</v>
      </c>
      <c r="Q103" s="35">
        <v>3</v>
      </c>
      <c r="R103" s="35">
        <v>4</v>
      </c>
    </row>
    <row r="104" spans="1:18" ht="36">
      <c r="A104" s="33"/>
      <c r="B104" s="34"/>
      <c r="C104" s="34"/>
      <c r="D104" s="34" t="s">
        <v>42</v>
      </c>
      <c r="E104" s="43" t="s">
        <v>43</v>
      </c>
      <c r="F104" s="35">
        <v>25</v>
      </c>
      <c r="G104" s="35">
        <v>2</v>
      </c>
      <c r="H104" s="35">
        <v>2</v>
      </c>
      <c r="I104" s="35">
        <v>2</v>
      </c>
      <c r="J104" s="35">
        <v>2</v>
      </c>
      <c r="K104" s="35">
        <v>2</v>
      </c>
      <c r="L104" s="35">
        <v>2</v>
      </c>
      <c r="M104" s="35">
        <v>2</v>
      </c>
      <c r="N104" s="35">
        <v>2</v>
      </c>
      <c r="O104" s="35">
        <v>2</v>
      </c>
      <c r="P104" s="35">
        <v>2</v>
      </c>
      <c r="Q104" s="35">
        <v>2</v>
      </c>
      <c r="R104" s="35">
        <v>3</v>
      </c>
    </row>
    <row r="105" spans="1:18" ht="15.75">
      <c r="A105" s="33"/>
      <c r="B105" s="34"/>
      <c r="C105" s="34"/>
      <c r="D105" s="34" t="s">
        <v>44</v>
      </c>
      <c r="E105" s="43" t="s">
        <v>45</v>
      </c>
      <c r="F105" s="35">
        <v>782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>
        <v>782</v>
      </c>
      <c r="Q105" s="35"/>
      <c r="R105" s="35"/>
    </row>
    <row r="106" spans="1:18" ht="24">
      <c r="A106" s="33"/>
      <c r="B106" s="34"/>
      <c r="C106" s="34"/>
      <c r="D106" s="34" t="s">
        <v>46</v>
      </c>
      <c r="E106" s="43" t="s">
        <v>47</v>
      </c>
      <c r="F106" s="35">
        <v>25</v>
      </c>
      <c r="G106" s="35">
        <v>2</v>
      </c>
      <c r="H106" s="35">
        <v>2</v>
      </c>
      <c r="I106" s="35">
        <v>2</v>
      </c>
      <c r="J106" s="35">
        <v>2</v>
      </c>
      <c r="K106" s="35">
        <v>2</v>
      </c>
      <c r="L106" s="35">
        <v>2</v>
      </c>
      <c r="M106" s="35">
        <v>2</v>
      </c>
      <c r="N106" s="35">
        <v>2</v>
      </c>
      <c r="O106" s="35">
        <v>2</v>
      </c>
      <c r="P106" s="35">
        <v>2</v>
      </c>
      <c r="Q106" s="35">
        <v>2</v>
      </c>
      <c r="R106" s="35">
        <v>3</v>
      </c>
    </row>
    <row r="107" spans="1:18" ht="24">
      <c r="A107" s="33"/>
      <c r="B107" s="34"/>
      <c r="C107" s="34"/>
      <c r="D107" s="34" t="s">
        <v>54</v>
      </c>
      <c r="E107" s="43" t="s">
        <v>55</v>
      </c>
      <c r="F107" s="35">
        <v>6213.6</v>
      </c>
      <c r="G107" s="35"/>
      <c r="H107" s="35"/>
      <c r="I107" s="35"/>
      <c r="J107" s="35">
        <v>1457</v>
      </c>
      <c r="K107" s="35"/>
      <c r="L107" s="35">
        <v>252.6</v>
      </c>
      <c r="M107" s="35"/>
      <c r="N107" s="35"/>
      <c r="O107" s="35"/>
      <c r="P107" s="35">
        <v>1104</v>
      </c>
      <c r="Q107" s="35">
        <v>3400</v>
      </c>
      <c r="R107" s="35"/>
    </row>
    <row r="108" spans="1:18" ht="15.75">
      <c r="A108" s="33"/>
      <c r="B108" s="34"/>
      <c r="C108" s="34"/>
      <c r="D108" s="34" t="s">
        <v>60</v>
      </c>
      <c r="E108" s="43" t="s">
        <v>61</v>
      </c>
      <c r="F108" s="35">
        <v>3742.4</v>
      </c>
      <c r="G108" s="35"/>
      <c r="H108" s="35">
        <v>499</v>
      </c>
      <c r="I108" s="35">
        <v>-499</v>
      </c>
      <c r="J108" s="35">
        <v>499</v>
      </c>
      <c r="K108" s="35">
        <v>499</v>
      </c>
      <c r="L108" s="35">
        <v>246.4</v>
      </c>
      <c r="M108" s="35">
        <v>499</v>
      </c>
      <c r="N108" s="35">
        <v>499</v>
      </c>
      <c r="O108" s="35">
        <v>499</v>
      </c>
      <c r="P108" s="35">
        <v>499</v>
      </c>
      <c r="Q108" s="35">
        <v>499</v>
      </c>
      <c r="R108" s="35">
        <v>3</v>
      </c>
    </row>
    <row r="109" spans="1:18" ht="15.75">
      <c r="A109" s="27"/>
      <c r="B109" s="28" t="s">
        <v>94</v>
      </c>
      <c r="C109" s="28"/>
      <c r="D109" s="28"/>
      <c r="E109" s="41"/>
      <c r="F109" s="29">
        <f>SUM(F111:F111)</f>
        <v>259</v>
      </c>
      <c r="G109" s="29">
        <f t="shared" ref="G109:R109" si="17">SUM(G111:G111)</f>
        <v>259</v>
      </c>
      <c r="H109" s="29">
        <f t="shared" si="17"/>
        <v>0</v>
      </c>
      <c r="I109" s="29">
        <f t="shared" si="17"/>
        <v>0</v>
      </c>
      <c r="J109" s="29">
        <f t="shared" si="17"/>
        <v>0</v>
      </c>
      <c r="K109" s="29">
        <f t="shared" si="17"/>
        <v>0</v>
      </c>
      <c r="L109" s="29">
        <f t="shared" si="17"/>
        <v>0</v>
      </c>
      <c r="M109" s="29">
        <f t="shared" si="17"/>
        <v>0</v>
      </c>
      <c r="N109" s="29">
        <f t="shared" si="17"/>
        <v>0</v>
      </c>
      <c r="O109" s="29">
        <f t="shared" si="17"/>
        <v>0</v>
      </c>
      <c r="P109" s="29">
        <f t="shared" si="17"/>
        <v>0</v>
      </c>
      <c r="Q109" s="29">
        <f t="shared" si="17"/>
        <v>0</v>
      </c>
      <c r="R109" s="29">
        <f t="shared" si="17"/>
        <v>0</v>
      </c>
    </row>
    <row r="110" spans="1:18" ht="15.75">
      <c r="A110" s="30"/>
      <c r="B110" s="31"/>
      <c r="C110" s="31" t="s">
        <v>95</v>
      </c>
      <c r="D110" s="31"/>
      <c r="E110" s="42"/>
      <c r="F110" s="32">
        <f t="shared" ref="F110:R110" si="18">SUM(F111:F111)</f>
        <v>259</v>
      </c>
      <c r="G110" s="32">
        <f t="shared" si="18"/>
        <v>259</v>
      </c>
      <c r="H110" s="32">
        <f t="shared" si="18"/>
        <v>0</v>
      </c>
      <c r="I110" s="32">
        <f t="shared" si="18"/>
        <v>0</v>
      </c>
      <c r="J110" s="32">
        <f t="shared" si="18"/>
        <v>0</v>
      </c>
      <c r="K110" s="32">
        <f t="shared" si="18"/>
        <v>0</v>
      </c>
      <c r="L110" s="32">
        <f t="shared" si="18"/>
        <v>0</v>
      </c>
      <c r="M110" s="32">
        <f t="shared" si="18"/>
        <v>0</v>
      </c>
      <c r="N110" s="32">
        <f t="shared" si="18"/>
        <v>0</v>
      </c>
      <c r="O110" s="32">
        <f t="shared" si="18"/>
        <v>0</v>
      </c>
      <c r="P110" s="32">
        <f t="shared" si="18"/>
        <v>0</v>
      </c>
      <c r="Q110" s="32">
        <f t="shared" si="18"/>
        <v>0</v>
      </c>
      <c r="R110" s="32">
        <f t="shared" si="18"/>
        <v>0</v>
      </c>
    </row>
    <row r="111" spans="1:18" ht="15.75">
      <c r="A111" s="33"/>
      <c r="B111" s="34"/>
      <c r="C111" s="34"/>
      <c r="D111" s="34" t="s">
        <v>96</v>
      </c>
      <c r="E111" s="43" t="s">
        <v>97</v>
      </c>
      <c r="F111" s="35">
        <v>259</v>
      </c>
      <c r="G111" s="35">
        <v>259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1:18" ht="15.75">
      <c r="A112" s="27"/>
      <c r="B112" s="28" t="s">
        <v>98</v>
      </c>
      <c r="C112" s="28"/>
      <c r="D112" s="28"/>
      <c r="E112" s="41"/>
      <c r="F112" s="29">
        <f>SUM(F114:F114)</f>
        <v>14361</v>
      </c>
      <c r="G112" s="29">
        <f t="shared" ref="G112:R112" si="19">SUM(G114:G114)</f>
        <v>1277</v>
      </c>
      <c r="H112" s="29">
        <f t="shared" si="19"/>
        <v>1276</v>
      </c>
      <c r="I112" s="29">
        <f t="shared" si="19"/>
        <v>831</v>
      </c>
      <c r="J112" s="29">
        <f t="shared" si="19"/>
        <v>1070</v>
      </c>
      <c r="K112" s="29">
        <f t="shared" si="19"/>
        <v>1184</v>
      </c>
      <c r="L112" s="29">
        <f t="shared" si="19"/>
        <v>1064</v>
      </c>
      <c r="M112" s="29">
        <f t="shared" si="19"/>
        <v>1277</v>
      </c>
      <c r="N112" s="29">
        <f t="shared" si="19"/>
        <v>1276</v>
      </c>
      <c r="O112" s="29">
        <f t="shared" si="19"/>
        <v>1277</v>
      </c>
      <c r="P112" s="29">
        <f t="shared" si="19"/>
        <v>1276</v>
      </c>
      <c r="Q112" s="29">
        <f t="shared" si="19"/>
        <v>1277</v>
      </c>
      <c r="R112" s="29">
        <f t="shared" si="19"/>
        <v>1276</v>
      </c>
    </row>
    <row r="113" spans="1:18" ht="15.75">
      <c r="A113" s="30"/>
      <c r="B113" s="31"/>
      <c r="C113" s="31" t="s">
        <v>99</v>
      </c>
      <c r="D113" s="31"/>
      <c r="E113" s="42"/>
      <c r="F113" s="32">
        <f t="shared" ref="F113:R113" si="20">SUM(F114:F114)</f>
        <v>14361</v>
      </c>
      <c r="G113" s="32">
        <f t="shared" si="20"/>
        <v>1277</v>
      </c>
      <c r="H113" s="32">
        <f t="shared" si="20"/>
        <v>1276</v>
      </c>
      <c r="I113" s="32">
        <f t="shared" si="20"/>
        <v>831</v>
      </c>
      <c r="J113" s="32">
        <f t="shared" si="20"/>
        <v>1070</v>
      </c>
      <c r="K113" s="32">
        <f t="shared" si="20"/>
        <v>1184</v>
      </c>
      <c r="L113" s="32">
        <f t="shared" si="20"/>
        <v>1064</v>
      </c>
      <c r="M113" s="32">
        <f t="shared" si="20"/>
        <v>1277</v>
      </c>
      <c r="N113" s="32">
        <f t="shared" si="20"/>
        <v>1276</v>
      </c>
      <c r="O113" s="32">
        <f t="shared" si="20"/>
        <v>1277</v>
      </c>
      <c r="P113" s="32">
        <f t="shared" si="20"/>
        <v>1276</v>
      </c>
      <c r="Q113" s="32">
        <f t="shared" si="20"/>
        <v>1277</v>
      </c>
      <c r="R113" s="32">
        <f t="shared" si="20"/>
        <v>1276</v>
      </c>
    </row>
    <row r="114" spans="1:18" ht="15.75">
      <c r="A114" s="33"/>
      <c r="B114" s="34"/>
      <c r="C114" s="34"/>
      <c r="D114" s="34" t="s">
        <v>96</v>
      </c>
      <c r="E114" s="43" t="s">
        <v>97</v>
      </c>
      <c r="F114" s="35">
        <v>14361</v>
      </c>
      <c r="G114" s="35">
        <v>1277</v>
      </c>
      <c r="H114" s="35">
        <v>1276</v>
      </c>
      <c r="I114" s="35">
        <v>831</v>
      </c>
      <c r="J114" s="35">
        <v>1070</v>
      </c>
      <c r="K114" s="35">
        <v>1184</v>
      </c>
      <c r="L114" s="35">
        <v>1064</v>
      </c>
      <c r="M114" s="35">
        <v>1277</v>
      </c>
      <c r="N114" s="35">
        <v>1276</v>
      </c>
      <c r="O114" s="35">
        <v>1277</v>
      </c>
      <c r="P114" s="35">
        <v>1276</v>
      </c>
      <c r="Q114" s="35">
        <v>1277</v>
      </c>
      <c r="R114" s="35">
        <v>1276</v>
      </c>
    </row>
    <row r="115" spans="1:18" ht="15.75">
      <c r="A115" s="27"/>
      <c r="B115" s="28" t="s">
        <v>100</v>
      </c>
      <c r="C115" s="28"/>
      <c r="D115" s="28"/>
      <c r="E115" s="41"/>
      <c r="F115" s="29">
        <f>SUM(F117:F127)</f>
        <v>18975</v>
      </c>
      <c r="G115" s="29">
        <f t="shared" ref="G115:R115" si="21">SUM(G117:G127)</f>
        <v>1373</v>
      </c>
      <c r="H115" s="29">
        <f t="shared" si="21"/>
        <v>1509</v>
      </c>
      <c r="I115" s="29">
        <f t="shared" si="21"/>
        <v>1348</v>
      </c>
      <c r="J115" s="29">
        <f t="shared" si="21"/>
        <v>1392</v>
      </c>
      <c r="K115" s="29">
        <f t="shared" si="21"/>
        <v>2979</v>
      </c>
      <c r="L115" s="29">
        <f t="shared" si="21"/>
        <v>2090</v>
      </c>
      <c r="M115" s="29">
        <f t="shared" si="21"/>
        <v>1106</v>
      </c>
      <c r="N115" s="29">
        <f t="shared" si="21"/>
        <v>995</v>
      </c>
      <c r="O115" s="29">
        <f t="shared" si="21"/>
        <v>1230</v>
      </c>
      <c r="P115" s="29">
        <f t="shared" si="21"/>
        <v>3121</v>
      </c>
      <c r="Q115" s="29">
        <f t="shared" si="21"/>
        <v>1354</v>
      </c>
      <c r="R115" s="29">
        <f t="shared" si="21"/>
        <v>478</v>
      </c>
    </row>
    <row r="116" spans="1:18" ht="15.75">
      <c r="A116" s="30"/>
      <c r="B116" s="31"/>
      <c r="C116" s="31" t="s">
        <v>101</v>
      </c>
      <c r="D116" s="31"/>
      <c r="E116" s="42"/>
      <c r="F116" s="32">
        <f t="shared" ref="F116:R116" si="22">SUM(F117:F127)</f>
        <v>18975</v>
      </c>
      <c r="G116" s="32">
        <f t="shared" si="22"/>
        <v>1373</v>
      </c>
      <c r="H116" s="32">
        <f t="shared" si="22"/>
        <v>1509</v>
      </c>
      <c r="I116" s="32">
        <f t="shared" si="22"/>
        <v>1348</v>
      </c>
      <c r="J116" s="32">
        <f t="shared" si="22"/>
        <v>1392</v>
      </c>
      <c r="K116" s="32">
        <f t="shared" si="22"/>
        <v>2979</v>
      </c>
      <c r="L116" s="32">
        <f t="shared" si="22"/>
        <v>2090</v>
      </c>
      <c r="M116" s="32">
        <f t="shared" si="22"/>
        <v>1106</v>
      </c>
      <c r="N116" s="32">
        <f t="shared" si="22"/>
        <v>995</v>
      </c>
      <c r="O116" s="32">
        <f t="shared" si="22"/>
        <v>1230</v>
      </c>
      <c r="P116" s="32">
        <f t="shared" si="22"/>
        <v>3121</v>
      </c>
      <c r="Q116" s="32">
        <f t="shared" si="22"/>
        <v>1354</v>
      </c>
      <c r="R116" s="32">
        <f t="shared" si="22"/>
        <v>478</v>
      </c>
    </row>
    <row r="117" spans="1:18" ht="15.75">
      <c r="A117" s="33"/>
      <c r="B117" s="34"/>
      <c r="C117" s="34"/>
      <c r="D117" s="34" t="s">
        <v>34</v>
      </c>
      <c r="E117" s="43" t="s">
        <v>35</v>
      </c>
      <c r="F117" s="35">
        <v>13680</v>
      </c>
      <c r="G117" s="35">
        <v>1213</v>
      </c>
      <c r="H117" s="35">
        <v>1185</v>
      </c>
      <c r="I117" s="35">
        <v>1184</v>
      </c>
      <c r="J117" s="35">
        <v>1184</v>
      </c>
      <c r="K117" s="35">
        <v>1994</v>
      </c>
      <c r="L117" s="35">
        <v>1627</v>
      </c>
      <c r="M117" s="35">
        <v>819</v>
      </c>
      <c r="N117" s="35">
        <v>753</v>
      </c>
      <c r="O117" s="35">
        <v>1081</v>
      </c>
      <c r="P117" s="35">
        <v>1153</v>
      </c>
      <c r="Q117" s="35">
        <v>1053</v>
      </c>
      <c r="R117" s="35">
        <v>434</v>
      </c>
    </row>
    <row r="118" spans="1:18" ht="15.75">
      <c r="A118" s="33"/>
      <c r="B118" s="34"/>
      <c r="C118" s="34"/>
      <c r="D118" s="34" t="s">
        <v>38</v>
      </c>
      <c r="E118" s="43" t="s">
        <v>39</v>
      </c>
      <c r="F118" s="35">
        <v>679</v>
      </c>
      <c r="G118" s="35"/>
      <c r="H118" s="35"/>
      <c r="I118" s="35"/>
      <c r="J118" s="35"/>
      <c r="K118" s="35">
        <v>335</v>
      </c>
      <c r="L118" s="35">
        <v>171</v>
      </c>
      <c r="M118" s="35">
        <v>173</v>
      </c>
      <c r="N118" s="35"/>
      <c r="O118" s="35"/>
      <c r="P118" s="35"/>
      <c r="Q118" s="35"/>
      <c r="R118" s="35"/>
    </row>
    <row r="119" spans="1:18" ht="15.75">
      <c r="A119" s="33"/>
      <c r="B119" s="34"/>
      <c r="C119" s="34"/>
      <c r="D119" s="34" t="s">
        <v>40</v>
      </c>
      <c r="E119" s="43" t="s">
        <v>41</v>
      </c>
      <c r="F119" s="35">
        <v>743</v>
      </c>
      <c r="G119" s="35">
        <v>67</v>
      </c>
      <c r="H119" s="35">
        <v>65</v>
      </c>
      <c r="I119" s="35">
        <v>65</v>
      </c>
      <c r="J119" s="35">
        <v>64</v>
      </c>
      <c r="K119" s="35">
        <v>108</v>
      </c>
      <c r="L119" s="35">
        <v>83</v>
      </c>
      <c r="M119" s="35">
        <v>44</v>
      </c>
      <c r="N119" s="35">
        <v>40</v>
      </c>
      <c r="O119" s="35">
        <v>59</v>
      </c>
      <c r="P119" s="35">
        <v>63</v>
      </c>
      <c r="Q119" s="35">
        <v>63</v>
      </c>
      <c r="R119" s="35">
        <v>22</v>
      </c>
    </row>
    <row r="120" spans="1:18" ht="36">
      <c r="A120" s="33"/>
      <c r="B120" s="34"/>
      <c r="C120" s="34"/>
      <c r="D120" s="34" t="s">
        <v>42</v>
      </c>
      <c r="E120" s="43" t="s">
        <v>43</v>
      </c>
      <c r="F120" s="35">
        <v>434</v>
      </c>
      <c r="G120" s="35">
        <v>39</v>
      </c>
      <c r="H120" s="35">
        <v>38</v>
      </c>
      <c r="I120" s="35">
        <v>37</v>
      </c>
      <c r="J120" s="35">
        <v>37</v>
      </c>
      <c r="K120" s="35">
        <v>62</v>
      </c>
      <c r="L120" s="35">
        <v>54</v>
      </c>
      <c r="M120" s="35">
        <v>26</v>
      </c>
      <c r="N120" s="35">
        <v>24</v>
      </c>
      <c r="O120" s="35">
        <v>33</v>
      </c>
      <c r="P120" s="35">
        <v>36</v>
      </c>
      <c r="Q120" s="35">
        <v>36</v>
      </c>
      <c r="R120" s="35">
        <v>12</v>
      </c>
    </row>
    <row r="121" spans="1:18" ht="24">
      <c r="A121" s="33"/>
      <c r="B121" s="34"/>
      <c r="C121" s="34"/>
      <c r="D121" s="34" t="s">
        <v>46</v>
      </c>
      <c r="E121" s="43" t="s">
        <v>47</v>
      </c>
      <c r="F121" s="35">
        <v>372</v>
      </c>
      <c r="G121" s="35">
        <v>33</v>
      </c>
      <c r="H121" s="35">
        <v>33</v>
      </c>
      <c r="I121" s="35">
        <v>33</v>
      </c>
      <c r="J121" s="35">
        <v>33</v>
      </c>
      <c r="K121" s="35">
        <v>53</v>
      </c>
      <c r="L121" s="35">
        <v>45</v>
      </c>
      <c r="M121" s="35">
        <v>21</v>
      </c>
      <c r="N121" s="35">
        <v>21</v>
      </c>
      <c r="O121" s="35">
        <v>29</v>
      </c>
      <c r="P121" s="35">
        <v>31</v>
      </c>
      <c r="Q121" s="35">
        <v>30</v>
      </c>
      <c r="R121" s="35">
        <v>10</v>
      </c>
    </row>
    <row r="122" spans="1:18" ht="24">
      <c r="A122" s="33"/>
      <c r="B122" s="34"/>
      <c r="C122" s="34"/>
      <c r="D122" s="34" t="s">
        <v>54</v>
      </c>
      <c r="E122" s="43" t="s">
        <v>55</v>
      </c>
      <c r="F122" s="35">
        <v>1811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>
        <v>1811</v>
      </c>
      <c r="Q122" s="35"/>
      <c r="R122" s="35"/>
    </row>
    <row r="123" spans="1:18" ht="15.75">
      <c r="A123" s="33"/>
      <c r="B123" s="34"/>
      <c r="C123" s="34"/>
      <c r="D123" s="34" t="s">
        <v>56</v>
      </c>
      <c r="E123" s="43" t="s">
        <v>57</v>
      </c>
      <c r="F123" s="35">
        <v>34.5</v>
      </c>
      <c r="G123" s="35"/>
      <c r="H123" s="35"/>
      <c r="I123" s="35"/>
      <c r="J123" s="35">
        <v>52</v>
      </c>
      <c r="K123" s="35">
        <v>-17.5</v>
      </c>
      <c r="L123" s="35"/>
      <c r="M123" s="35"/>
      <c r="N123" s="35"/>
      <c r="O123" s="35"/>
      <c r="P123" s="35"/>
      <c r="Q123" s="35"/>
      <c r="R123" s="35"/>
    </row>
    <row r="124" spans="1:18" ht="15.75">
      <c r="A124" s="33"/>
      <c r="B124" s="34"/>
      <c r="C124" s="34"/>
      <c r="D124" s="34" t="s">
        <v>76</v>
      </c>
      <c r="E124" s="43" t="s">
        <v>77</v>
      </c>
      <c r="F124" s="35">
        <v>171</v>
      </c>
      <c r="G124" s="35">
        <v>20</v>
      </c>
      <c r="H124" s="35">
        <v>20</v>
      </c>
      <c r="I124" s="35">
        <v>20</v>
      </c>
      <c r="J124" s="35">
        <v>20</v>
      </c>
      <c r="K124" s="35">
        <v>8</v>
      </c>
      <c r="L124" s="35">
        <v>8</v>
      </c>
      <c r="M124" s="35">
        <v>7</v>
      </c>
      <c r="N124" s="35">
        <v>8</v>
      </c>
      <c r="O124" s="35">
        <v>20</v>
      </c>
      <c r="P124" s="35">
        <v>20</v>
      </c>
      <c r="Q124" s="35">
        <v>20</v>
      </c>
      <c r="R124" s="35"/>
    </row>
    <row r="125" spans="1:18" ht="15.75">
      <c r="A125" s="33"/>
      <c r="B125" s="34"/>
      <c r="C125" s="34"/>
      <c r="D125" s="34" t="s">
        <v>58</v>
      </c>
      <c r="E125" s="43" t="s">
        <v>59</v>
      </c>
      <c r="F125" s="35">
        <v>17</v>
      </c>
      <c r="G125" s="35"/>
      <c r="H125" s="35">
        <v>4</v>
      </c>
      <c r="I125" s="35">
        <v>2</v>
      </c>
      <c r="J125" s="35">
        <v>2</v>
      </c>
      <c r="K125" s="35">
        <v>2</v>
      </c>
      <c r="L125" s="35">
        <v>1</v>
      </c>
      <c r="M125" s="35">
        <v>1</v>
      </c>
      <c r="N125" s="35">
        <v>1</v>
      </c>
      <c r="O125" s="35">
        <v>1</v>
      </c>
      <c r="P125" s="35">
        <v>1</v>
      </c>
      <c r="Q125" s="35">
        <v>2</v>
      </c>
      <c r="R125" s="35"/>
    </row>
    <row r="126" spans="1:18" ht="15.75">
      <c r="A126" s="33"/>
      <c r="B126" s="34"/>
      <c r="C126" s="34"/>
      <c r="D126" s="34" t="s">
        <v>60</v>
      </c>
      <c r="E126" s="43" t="s">
        <v>61</v>
      </c>
      <c r="F126" s="35">
        <v>446</v>
      </c>
      <c r="G126" s="35">
        <v>1</v>
      </c>
      <c r="H126" s="35">
        <v>21</v>
      </c>
      <c r="I126" s="35">
        <v>7</v>
      </c>
      <c r="J126" s="35"/>
      <c r="K126" s="35">
        <v>275</v>
      </c>
      <c r="L126" s="35">
        <v>101</v>
      </c>
      <c r="M126" s="35">
        <v>15</v>
      </c>
      <c r="N126" s="35">
        <v>6</v>
      </c>
      <c r="O126" s="35">
        <v>7</v>
      </c>
      <c r="P126" s="35">
        <v>6</v>
      </c>
      <c r="Q126" s="35">
        <v>7</v>
      </c>
      <c r="R126" s="35"/>
    </row>
    <row r="127" spans="1:18" ht="15.75">
      <c r="A127" s="33"/>
      <c r="B127" s="34"/>
      <c r="C127" s="34"/>
      <c r="D127" s="34" t="s">
        <v>64</v>
      </c>
      <c r="E127" s="43" t="s">
        <v>65</v>
      </c>
      <c r="F127" s="35">
        <v>587.5</v>
      </c>
      <c r="G127" s="35"/>
      <c r="H127" s="35">
        <v>143</v>
      </c>
      <c r="I127" s="35"/>
      <c r="J127" s="35"/>
      <c r="K127" s="35">
        <v>159.5</v>
      </c>
      <c r="L127" s="35"/>
      <c r="M127" s="35"/>
      <c r="N127" s="35">
        <v>142</v>
      </c>
      <c r="O127" s="35"/>
      <c r="P127" s="35"/>
      <c r="Q127" s="35">
        <v>143</v>
      </c>
      <c r="R127" s="35"/>
    </row>
    <row r="128" spans="1:18" ht="15.75">
      <c r="A128" s="27"/>
      <c r="B128" s="28" t="s">
        <v>102</v>
      </c>
      <c r="C128" s="28"/>
      <c r="D128" s="28"/>
      <c r="E128" s="41"/>
      <c r="F128" s="29">
        <f>SUM(F130:F131)</f>
        <v>9953</v>
      </c>
      <c r="G128" s="29">
        <f t="shared" ref="G128:R128" si="23">SUM(G130:G131)</f>
        <v>829</v>
      </c>
      <c r="H128" s="29">
        <f t="shared" si="23"/>
        <v>831</v>
      </c>
      <c r="I128" s="29">
        <f t="shared" si="23"/>
        <v>828</v>
      </c>
      <c r="J128" s="29">
        <f t="shared" si="23"/>
        <v>831</v>
      </c>
      <c r="K128" s="29">
        <f t="shared" si="23"/>
        <v>829</v>
      </c>
      <c r="L128" s="29">
        <f t="shared" si="23"/>
        <v>1380.1</v>
      </c>
      <c r="M128" s="29">
        <f t="shared" si="23"/>
        <v>828</v>
      </c>
      <c r="N128" s="29">
        <f t="shared" si="23"/>
        <v>831</v>
      </c>
      <c r="O128" s="29">
        <f t="shared" si="23"/>
        <v>828</v>
      </c>
      <c r="P128" s="29">
        <f t="shared" si="23"/>
        <v>831</v>
      </c>
      <c r="Q128" s="29">
        <f t="shared" si="23"/>
        <v>829</v>
      </c>
      <c r="R128" s="29">
        <f t="shared" si="23"/>
        <v>277.89999999999998</v>
      </c>
    </row>
    <row r="129" spans="1:18" ht="15.75">
      <c r="A129" s="30"/>
      <c r="B129" s="31"/>
      <c r="C129" s="31" t="s">
        <v>103</v>
      </c>
      <c r="D129" s="31"/>
      <c r="E129" s="42"/>
      <c r="F129" s="32">
        <f t="shared" ref="F129:R129" si="24">SUM(F130:F131)</f>
        <v>9953</v>
      </c>
      <c r="G129" s="32">
        <f t="shared" si="24"/>
        <v>829</v>
      </c>
      <c r="H129" s="32">
        <f t="shared" si="24"/>
        <v>831</v>
      </c>
      <c r="I129" s="32">
        <f t="shared" si="24"/>
        <v>828</v>
      </c>
      <c r="J129" s="32">
        <f t="shared" si="24"/>
        <v>831</v>
      </c>
      <c r="K129" s="32">
        <f t="shared" si="24"/>
        <v>829</v>
      </c>
      <c r="L129" s="32">
        <f t="shared" si="24"/>
        <v>1380.1</v>
      </c>
      <c r="M129" s="32">
        <f t="shared" si="24"/>
        <v>828</v>
      </c>
      <c r="N129" s="32">
        <f t="shared" si="24"/>
        <v>831</v>
      </c>
      <c r="O129" s="32">
        <f t="shared" si="24"/>
        <v>828</v>
      </c>
      <c r="P129" s="32">
        <f t="shared" si="24"/>
        <v>831</v>
      </c>
      <c r="Q129" s="32">
        <f t="shared" si="24"/>
        <v>829</v>
      </c>
      <c r="R129" s="32">
        <f t="shared" si="24"/>
        <v>277.89999999999998</v>
      </c>
    </row>
    <row r="130" spans="1:18" ht="24">
      <c r="A130" s="33"/>
      <c r="B130" s="34"/>
      <c r="C130" s="34"/>
      <c r="D130" s="34" t="s">
        <v>104</v>
      </c>
      <c r="E130" s="43" t="s">
        <v>105</v>
      </c>
      <c r="F130" s="35">
        <v>5786</v>
      </c>
      <c r="G130" s="35">
        <v>484</v>
      </c>
      <c r="H130" s="35">
        <v>486</v>
      </c>
      <c r="I130" s="35">
        <v>483</v>
      </c>
      <c r="J130" s="35">
        <v>486</v>
      </c>
      <c r="K130" s="35">
        <v>457</v>
      </c>
      <c r="L130" s="35">
        <v>948.8</v>
      </c>
      <c r="M130" s="35">
        <v>483</v>
      </c>
      <c r="N130" s="35">
        <v>486</v>
      </c>
      <c r="O130" s="35">
        <v>483</v>
      </c>
      <c r="P130" s="35">
        <v>486</v>
      </c>
      <c r="Q130" s="35">
        <v>484</v>
      </c>
      <c r="R130" s="35">
        <v>19.2</v>
      </c>
    </row>
    <row r="131" spans="1:18" ht="15.75">
      <c r="A131" s="33"/>
      <c r="B131" s="34"/>
      <c r="C131" s="34"/>
      <c r="D131" s="34" t="s">
        <v>96</v>
      </c>
      <c r="E131" s="43" t="s">
        <v>97</v>
      </c>
      <c r="F131" s="35">
        <v>4167</v>
      </c>
      <c r="G131" s="35">
        <v>345</v>
      </c>
      <c r="H131" s="35">
        <v>345</v>
      </c>
      <c r="I131" s="35">
        <v>345</v>
      </c>
      <c r="J131" s="35">
        <v>345</v>
      </c>
      <c r="K131" s="35">
        <v>372</v>
      </c>
      <c r="L131" s="35">
        <v>431.3</v>
      </c>
      <c r="M131" s="35">
        <v>345</v>
      </c>
      <c r="N131" s="35">
        <v>345</v>
      </c>
      <c r="O131" s="35">
        <v>345</v>
      </c>
      <c r="P131" s="35">
        <v>345</v>
      </c>
      <c r="Q131" s="35">
        <v>345</v>
      </c>
      <c r="R131" s="35">
        <v>258.7</v>
      </c>
    </row>
    <row r="132" spans="1:18" ht="15.75">
      <c r="A132" s="27"/>
      <c r="B132" s="28" t="s">
        <v>106</v>
      </c>
      <c r="C132" s="28"/>
      <c r="D132" s="28"/>
      <c r="E132" s="41"/>
      <c r="F132" s="29">
        <f>SUM(F134:F139)</f>
        <v>365687</v>
      </c>
      <c r="G132" s="29">
        <f t="shared" ref="G132:R132" si="25">SUM(G134:G139)</f>
        <v>10547</v>
      </c>
      <c r="H132" s="29">
        <f t="shared" si="25"/>
        <v>50500</v>
      </c>
      <c r="I132" s="29">
        <f t="shared" si="25"/>
        <v>30514</v>
      </c>
      <c r="J132" s="29">
        <f t="shared" si="25"/>
        <v>30829</v>
      </c>
      <c r="K132" s="29">
        <f t="shared" si="25"/>
        <v>38395</v>
      </c>
      <c r="L132" s="29">
        <f t="shared" si="25"/>
        <v>37312</v>
      </c>
      <c r="M132" s="29">
        <f t="shared" si="25"/>
        <v>29530</v>
      </c>
      <c r="N132" s="29">
        <f t="shared" si="25"/>
        <v>27943</v>
      </c>
      <c r="O132" s="29">
        <f t="shared" si="25"/>
        <v>29452</v>
      </c>
      <c r="P132" s="29">
        <f t="shared" si="25"/>
        <v>54451</v>
      </c>
      <c r="Q132" s="29">
        <f t="shared" si="25"/>
        <v>19964</v>
      </c>
      <c r="R132" s="29">
        <f t="shared" si="25"/>
        <v>6250</v>
      </c>
    </row>
    <row r="133" spans="1:18" ht="15.75">
      <c r="A133" s="30"/>
      <c r="B133" s="31"/>
      <c r="C133" s="31" t="s">
        <v>107</v>
      </c>
      <c r="D133" s="31"/>
      <c r="E133" s="42"/>
      <c r="F133" s="32">
        <f t="shared" ref="F133:R133" si="26">SUM(F134:F139)</f>
        <v>365687</v>
      </c>
      <c r="G133" s="32">
        <f t="shared" si="26"/>
        <v>10547</v>
      </c>
      <c r="H133" s="32">
        <f t="shared" si="26"/>
        <v>50500</v>
      </c>
      <c r="I133" s="32">
        <f t="shared" si="26"/>
        <v>30514</v>
      </c>
      <c r="J133" s="32">
        <f t="shared" si="26"/>
        <v>30829</v>
      </c>
      <c r="K133" s="32">
        <f t="shared" si="26"/>
        <v>38395</v>
      </c>
      <c r="L133" s="32">
        <f t="shared" si="26"/>
        <v>37312</v>
      </c>
      <c r="M133" s="32">
        <f t="shared" si="26"/>
        <v>29530</v>
      </c>
      <c r="N133" s="32">
        <f t="shared" si="26"/>
        <v>27943</v>
      </c>
      <c r="O133" s="32">
        <f t="shared" si="26"/>
        <v>29452</v>
      </c>
      <c r="P133" s="32">
        <f t="shared" si="26"/>
        <v>54451</v>
      </c>
      <c r="Q133" s="32">
        <f t="shared" si="26"/>
        <v>19964</v>
      </c>
      <c r="R133" s="32">
        <f t="shared" si="26"/>
        <v>6250</v>
      </c>
    </row>
    <row r="134" spans="1:18" ht="15.75">
      <c r="A134" s="33"/>
      <c r="B134" s="34"/>
      <c r="C134" s="34"/>
      <c r="D134" s="34" t="s">
        <v>34</v>
      </c>
      <c r="E134" s="43" t="s">
        <v>35</v>
      </c>
      <c r="F134" s="35">
        <v>103081</v>
      </c>
      <c r="G134" s="35">
        <v>9480</v>
      </c>
      <c r="H134" s="35">
        <v>9480</v>
      </c>
      <c r="I134" s="35">
        <v>9480</v>
      </c>
      <c r="J134" s="35">
        <v>9480</v>
      </c>
      <c r="K134" s="35">
        <v>14108</v>
      </c>
      <c r="L134" s="35">
        <v>11397</v>
      </c>
      <c r="M134" s="35">
        <v>7009</v>
      </c>
      <c r="N134" s="35">
        <v>6211</v>
      </c>
      <c r="O134" s="35">
        <v>8220</v>
      </c>
      <c r="P134" s="35">
        <v>8219</v>
      </c>
      <c r="Q134" s="35">
        <v>8220</v>
      </c>
      <c r="R134" s="35">
        <v>1777</v>
      </c>
    </row>
    <row r="135" spans="1:18" ht="15.75">
      <c r="A135" s="33"/>
      <c r="B135" s="34"/>
      <c r="C135" s="34"/>
      <c r="D135" s="34" t="s">
        <v>38</v>
      </c>
      <c r="E135" s="43" t="s">
        <v>39</v>
      </c>
      <c r="F135" s="35">
        <v>7969</v>
      </c>
      <c r="G135" s="35"/>
      <c r="H135" s="35"/>
      <c r="I135" s="35"/>
      <c r="J135" s="35"/>
      <c r="K135" s="35">
        <v>2375</v>
      </c>
      <c r="L135" s="35">
        <v>3714</v>
      </c>
      <c r="M135" s="35">
        <v>1091</v>
      </c>
      <c r="N135" s="35">
        <v>446</v>
      </c>
      <c r="O135" s="35">
        <v>343</v>
      </c>
      <c r="P135" s="35"/>
      <c r="Q135" s="35"/>
      <c r="R135" s="35"/>
    </row>
    <row r="136" spans="1:18" ht="15.75">
      <c r="A136" s="33"/>
      <c r="B136" s="34"/>
      <c r="C136" s="34"/>
      <c r="D136" s="34" t="s">
        <v>40</v>
      </c>
      <c r="E136" s="43" t="s">
        <v>41</v>
      </c>
      <c r="F136" s="35">
        <v>5626</v>
      </c>
      <c r="G136" s="35">
        <v>512</v>
      </c>
      <c r="H136" s="35">
        <v>512</v>
      </c>
      <c r="I136" s="35">
        <v>512</v>
      </c>
      <c r="J136" s="35">
        <v>512</v>
      </c>
      <c r="K136" s="35">
        <v>762</v>
      </c>
      <c r="L136" s="35">
        <v>676</v>
      </c>
      <c r="M136" s="35">
        <v>378</v>
      </c>
      <c r="N136" s="35">
        <v>334</v>
      </c>
      <c r="O136" s="35">
        <v>444</v>
      </c>
      <c r="P136" s="35">
        <v>444</v>
      </c>
      <c r="Q136" s="35">
        <v>444</v>
      </c>
      <c r="R136" s="35">
        <v>96</v>
      </c>
    </row>
    <row r="137" spans="1:18" ht="36">
      <c r="A137" s="33"/>
      <c r="B137" s="34"/>
      <c r="C137" s="34"/>
      <c r="D137" s="34" t="s">
        <v>42</v>
      </c>
      <c r="E137" s="43" t="s">
        <v>43</v>
      </c>
      <c r="F137" s="35">
        <v>3282</v>
      </c>
      <c r="G137" s="35">
        <v>299</v>
      </c>
      <c r="H137" s="35">
        <v>299</v>
      </c>
      <c r="I137" s="35">
        <v>299</v>
      </c>
      <c r="J137" s="35">
        <v>299</v>
      </c>
      <c r="K137" s="35">
        <v>445</v>
      </c>
      <c r="L137" s="35">
        <v>394</v>
      </c>
      <c r="M137" s="35">
        <v>221</v>
      </c>
      <c r="N137" s="35">
        <v>193</v>
      </c>
      <c r="O137" s="35">
        <v>259</v>
      </c>
      <c r="P137" s="35">
        <v>259</v>
      </c>
      <c r="Q137" s="35">
        <v>259</v>
      </c>
      <c r="R137" s="35">
        <v>56</v>
      </c>
    </row>
    <row r="138" spans="1:18" ht="24">
      <c r="A138" s="33"/>
      <c r="B138" s="34"/>
      <c r="C138" s="34"/>
      <c r="D138" s="34" t="s">
        <v>46</v>
      </c>
      <c r="E138" s="43" t="s">
        <v>47</v>
      </c>
      <c r="F138" s="35">
        <v>2814</v>
      </c>
      <c r="G138" s="35">
        <v>256</v>
      </c>
      <c r="H138" s="35">
        <v>256</v>
      </c>
      <c r="I138" s="35">
        <v>256</v>
      </c>
      <c r="J138" s="35">
        <v>256</v>
      </c>
      <c r="K138" s="35">
        <v>381</v>
      </c>
      <c r="L138" s="35">
        <v>338</v>
      </c>
      <c r="M138" s="35">
        <v>189</v>
      </c>
      <c r="N138" s="35">
        <v>167</v>
      </c>
      <c r="O138" s="35">
        <v>223</v>
      </c>
      <c r="P138" s="35">
        <v>222</v>
      </c>
      <c r="Q138" s="35">
        <v>222</v>
      </c>
      <c r="R138" s="35">
        <v>48</v>
      </c>
    </row>
    <row r="139" spans="1:18" ht="15.75">
      <c r="A139" s="33"/>
      <c r="B139" s="34"/>
      <c r="C139" s="34"/>
      <c r="D139" s="34" t="s">
        <v>60</v>
      </c>
      <c r="E139" s="43" t="s">
        <v>61</v>
      </c>
      <c r="F139" s="35">
        <v>242915</v>
      </c>
      <c r="G139" s="35"/>
      <c r="H139" s="35">
        <v>39953</v>
      </c>
      <c r="I139" s="35">
        <v>19967</v>
      </c>
      <c r="J139" s="35">
        <v>20282</v>
      </c>
      <c r="K139" s="35">
        <v>20324</v>
      </c>
      <c r="L139" s="35">
        <v>20793</v>
      </c>
      <c r="M139" s="35">
        <v>20642</v>
      </c>
      <c r="N139" s="35">
        <v>20592</v>
      </c>
      <c r="O139" s="35">
        <v>19963</v>
      </c>
      <c r="P139" s="35">
        <v>45307</v>
      </c>
      <c r="Q139" s="35">
        <v>10819</v>
      </c>
      <c r="R139" s="35">
        <v>4273</v>
      </c>
    </row>
    <row r="140" spans="1:18" ht="15.75">
      <c r="A140" s="36" t="s">
        <v>108</v>
      </c>
      <c r="B140" s="37"/>
      <c r="C140" s="37"/>
      <c r="D140" s="37"/>
      <c r="E140" s="44"/>
      <c r="F140" s="38">
        <f t="shared" ref="F140:R140" si="27">F16+F34+F38+F49+F66+F70+F79+F100+F109+F112+F115+F128+F132</f>
        <v>4858865.9000000004</v>
      </c>
      <c r="G140" s="38">
        <f t="shared" si="27"/>
        <v>317796</v>
      </c>
      <c r="H140" s="38">
        <f t="shared" si="27"/>
        <v>398431</v>
      </c>
      <c r="I140" s="38">
        <f t="shared" si="27"/>
        <v>356251</v>
      </c>
      <c r="J140" s="38">
        <f t="shared" si="27"/>
        <v>370555</v>
      </c>
      <c r="K140" s="38">
        <f t="shared" si="27"/>
        <v>618817</v>
      </c>
      <c r="L140" s="38">
        <f t="shared" si="27"/>
        <v>640293.1</v>
      </c>
      <c r="M140" s="38">
        <f t="shared" si="27"/>
        <v>274453.7</v>
      </c>
      <c r="N140" s="38">
        <f t="shared" si="27"/>
        <v>267377.2</v>
      </c>
      <c r="O140" s="38">
        <f t="shared" si="27"/>
        <v>307137</v>
      </c>
      <c r="P140" s="38">
        <f t="shared" si="27"/>
        <v>438753</v>
      </c>
      <c r="Q140" s="38">
        <f t="shared" si="27"/>
        <v>387792.2</v>
      </c>
      <c r="R140" s="38">
        <f t="shared" si="27"/>
        <v>481209.7</v>
      </c>
    </row>
    <row r="141" spans="1:18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ht="40.5" customHeight="1">
      <c r="A143" s="47" t="s">
        <v>109</v>
      </c>
      <c r="B143" s="47"/>
      <c r="C143" s="47"/>
      <c r="D143" s="47"/>
      <c r="E143" s="17"/>
      <c r="G143" s="24" t="s">
        <v>113</v>
      </c>
      <c r="H143" s="24"/>
      <c r="I143" s="24"/>
      <c r="J143" s="25"/>
      <c r="L143" s="16"/>
      <c r="M143" s="16"/>
      <c r="N143" s="16"/>
      <c r="O143" s="16"/>
      <c r="P143" s="16"/>
      <c r="Q143" s="16"/>
      <c r="R143" s="16"/>
    </row>
    <row r="144" spans="1:18" ht="13.5" customHeight="1">
      <c r="A144" s="16"/>
      <c r="B144" s="18"/>
      <c r="C144" s="18"/>
      <c r="D144" s="18"/>
      <c r="E144" s="19" t="s">
        <v>110</v>
      </c>
      <c r="G144" s="55" t="s">
        <v>111</v>
      </c>
      <c r="H144" s="55"/>
      <c r="I144" s="55"/>
      <c r="J144" s="25"/>
      <c r="L144" s="16"/>
      <c r="M144" s="16"/>
      <c r="N144" s="16"/>
      <c r="O144" s="16"/>
      <c r="P144" s="16"/>
      <c r="Q144" s="16"/>
      <c r="R144" s="16"/>
    </row>
    <row r="145" spans="1:18" ht="13.5" customHeight="1">
      <c r="A145" s="16"/>
      <c r="B145" s="16"/>
      <c r="C145" s="16"/>
      <c r="D145" s="16"/>
      <c r="E145" s="16"/>
      <c r="F145" s="16"/>
      <c r="G145" s="26"/>
      <c r="H145" s="26"/>
      <c r="I145" s="26"/>
      <c r="J145" s="26"/>
      <c r="K145" s="16"/>
      <c r="L145" s="16"/>
      <c r="M145" s="16"/>
      <c r="N145" s="16"/>
      <c r="O145" s="16"/>
      <c r="P145" s="16"/>
      <c r="Q145" s="16"/>
      <c r="R145" s="16"/>
    </row>
    <row r="146" spans="1:18" ht="40.5" customHeight="1">
      <c r="A146" s="47" t="s">
        <v>112</v>
      </c>
      <c r="B146" s="47"/>
      <c r="C146" s="47"/>
      <c r="D146" s="47"/>
      <c r="E146" s="17"/>
      <c r="G146" s="24" t="s">
        <v>114</v>
      </c>
      <c r="H146" s="24"/>
      <c r="I146" s="24"/>
      <c r="J146" s="25"/>
      <c r="L146" s="16"/>
      <c r="M146" s="16"/>
      <c r="N146" s="16"/>
      <c r="O146" s="16"/>
      <c r="P146" s="16"/>
      <c r="Q146" s="16"/>
      <c r="R146" s="16"/>
    </row>
    <row r="147" spans="1:18" ht="13.5" customHeight="1">
      <c r="A147" s="16"/>
      <c r="B147" s="18"/>
      <c r="C147" s="18"/>
      <c r="D147" s="18"/>
      <c r="E147" s="19" t="s">
        <v>110</v>
      </c>
      <c r="G147" s="48" t="s">
        <v>111</v>
      </c>
      <c r="H147" s="48"/>
      <c r="I147" s="48"/>
      <c r="L147" s="16"/>
      <c r="M147" s="16"/>
      <c r="N147" s="16"/>
      <c r="O147" s="16"/>
      <c r="P147" s="16"/>
      <c r="Q147" s="16"/>
      <c r="R147" s="16"/>
    </row>
  </sheetData>
  <mergeCells count="7">
    <mergeCell ref="A146:D146"/>
    <mergeCell ref="G147:I147"/>
    <mergeCell ref="A2:R2"/>
    <mergeCell ref="F11:F14"/>
    <mergeCell ref="G11:R11"/>
    <mergeCell ref="A143:D143"/>
    <mergeCell ref="G144:I144"/>
  </mergeCells>
  <printOptions horizontalCentered="1"/>
  <pageMargins left="0.11811023622047245" right="0.11811023622047245" top="0.5" bottom="0.43" header="0" footer="0"/>
  <pageSetup scale="6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B224</vt:lpstr>
      <vt:lpstr>'B224'!Заголовки_для_печати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2023-06-22T09:35:52Z</cp:lastPrinted>
  <dcterms:modified xsi:type="dcterms:W3CDTF">2023-06-22T09:38:00Z</dcterms:modified>
</cp:coreProperties>
</file>